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985" windowHeight="4815" firstSheet="3" activeTab="5"/>
  </bookViews>
  <sheets>
    <sheet name="Grafik TK Plätze" sheetId="1" r:id="rId1"/>
    <sheet name="Kapazitäten KJP Viersen" sheetId="2" r:id="rId2"/>
    <sheet name="Zentral_dezentral" sheetId="3" r:id="rId3"/>
    <sheet name="Leistungsdaten 2000 -2004" sheetId="4" r:id="rId4"/>
    <sheet name="Grafik VD und Fälle" sheetId="5" r:id="rId5"/>
    <sheet name="Kapazität 2005 Planung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<sst xmlns="http://schemas.openxmlformats.org/spreadsheetml/2006/main" count="236" uniqueCount="148">
  <si>
    <t>Betten</t>
  </si>
  <si>
    <t>Tagesklinikplätze</t>
  </si>
  <si>
    <t>Ist 2005</t>
  </si>
  <si>
    <t>KHG Bereich</t>
  </si>
  <si>
    <t>Soziale Rehabilitation</t>
  </si>
  <si>
    <t>Medizinische Rehabilitation</t>
  </si>
  <si>
    <t xml:space="preserve">Betten </t>
  </si>
  <si>
    <t xml:space="preserve">Plätze </t>
  </si>
  <si>
    <t>Gesamt</t>
  </si>
  <si>
    <t>Planung</t>
  </si>
  <si>
    <t>Kapazität Viersen</t>
  </si>
  <si>
    <t xml:space="preserve"> - Qualifizierter Entzug Drogen</t>
  </si>
  <si>
    <t xml:space="preserve"> - Straffällige Jugendliche</t>
  </si>
  <si>
    <t>zentral</t>
  </si>
  <si>
    <t xml:space="preserve">zentral </t>
  </si>
  <si>
    <t>dezentral</t>
  </si>
  <si>
    <t>KHG-Bereich</t>
  </si>
  <si>
    <t>RK Viersen: KJP</t>
  </si>
  <si>
    <t>Jahr</t>
  </si>
  <si>
    <t>BT</t>
  </si>
  <si>
    <t>Fälle</t>
  </si>
  <si>
    <t>VD</t>
  </si>
  <si>
    <t>Aus-</t>
  </si>
  <si>
    <t>Ist-</t>
  </si>
  <si>
    <t>Soll-Betten</t>
  </si>
  <si>
    <t>lastung</t>
  </si>
  <si>
    <t>lt. L3</t>
  </si>
  <si>
    <t>F-Bescheid</t>
  </si>
  <si>
    <t>L3 - vollstationär</t>
  </si>
  <si>
    <r>
      <t xml:space="preserve">   2003 </t>
    </r>
    <r>
      <rPr>
        <sz val="11"/>
        <rFont val="Arial"/>
        <family val="2"/>
      </rPr>
      <t>*)</t>
    </r>
  </si>
  <si>
    <t>L3 - teilstationär</t>
  </si>
  <si>
    <t xml:space="preserve">     24  **)</t>
  </si>
  <si>
    <t xml:space="preserve">Betten/Plätze gesamt </t>
  </si>
  <si>
    <t xml:space="preserve">Quelle: L3 von 81.32 </t>
  </si>
  <si>
    <t>*) ab 2003: = ohne Angaben für QE = 10 Betten</t>
  </si>
  <si>
    <t>**) TK Krefeld mit 14 Plätzen seit 24.07.2000 in Betrieb (mit FB vom 14.08. ins Soll aufgenommen)</t>
  </si>
  <si>
    <t>Verweildauer</t>
  </si>
  <si>
    <t xml:space="preserve"> vollstationär</t>
  </si>
  <si>
    <t xml:space="preserve"> - teilstationär</t>
  </si>
  <si>
    <t>Auslastung</t>
  </si>
  <si>
    <t>Berechnungstage</t>
  </si>
  <si>
    <t>Aufnahmeklinik</t>
  </si>
  <si>
    <t>Eltern-Kind-Station</t>
  </si>
  <si>
    <t>Bosch-Haus</t>
  </si>
  <si>
    <t>Nutzung 2005</t>
  </si>
  <si>
    <t xml:space="preserve">Kinder- und Jugendpsychiatrie Viersen   </t>
  </si>
  <si>
    <t>Zielplanung 2010</t>
  </si>
  <si>
    <t>Haus</t>
  </si>
  <si>
    <t>Funktion</t>
  </si>
  <si>
    <t>Betten/</t>
  </si>
  <si>
    <t>KHG</t>
  </si>
  <si>
    <t>soz.</t>
  </si>
  <si>
    <t>med.</t>
  </si>
  <si>
    <t>geplante Veränderung</t>
  </si>
  <si>
    <t>Plätze</t>
  </si>
  <si>
    <t>vollst.</t>
  </si>
  <si>
    <t>teilst.</t>
  </si>
  <si>
    <t>Reha</t>
  </si>
  <si>
    <t>Eltern-Kind</t>
  </si>
  <si>
    <t>unverändert</t>
  </si>
  <si>
    <t>K 1</t>
  </si>
  <si>
    <t>-</t>
  </si>
  <si>
    <t>KJP med. Reha</t>
  </si>
  <si>
    <t>K 2</t>
  </si>
  <si>
    <t>KJP</t>
  </si>
  <si>
    <t>K 3</t>
  </si>
  <si>
    <t>K 4</t>
  </si>
  <si>
    <t>Heilpäd. Dienste</t>
  </si>
  <si>
    <t>K 5</t>
  </si>
  <si>
    <t>Sonderschule</t>
  </si>
  <si>
    <t>K 6</t>
  </si>
  <si>
    <t>K 7</t>
  </si>
  <si>
    <t>K 8/9</t>
  </si>
  <si>
    <t>K 10 /Ambulanz</t>
  </si>
  <si>
    <t>KJP soz.Reha</t>
  </si>
  <si>
    <t>PWH II</t>
  </si>
  <si>
    <t>Verwaltung</t>
  </si>
  <si>
    <t>Anlernwerkstatt</t>
  </si>
  <si>
    <t>Bosch I (KHG)</t>
  </si>
  <si>
    <t>Bosch II (soz.R.)</t>
  </si>
  <si>
    <t>KJP (5 Stationen)</t>
  </si>
  <si>
    <t>keine Station Reha mehr in AK</t>
  </si>
  <si>
    <t>FZH I</t>
  </si>
  <si>
    <t>Verlagerung in AK</t>
  </si>
  <si>
    <t>FZH II</t>
  </si>
  <si>
    <t>KJP soz. Reha</t>
  </si>
  <si>
    <t>FZH TK</t>
  </si>
  <si>
    <t>KJP TK</t>
  </si>
  <si>
    <t>Summe Betten Gelände</t>
  </si>
  <si>
    <t>Summe Gelände</t>
  </si>
  <si>
    <t>+ TK Krefeld</t>
  </si>
  <si>
    <t>Summe Betten/Plätze</t>
  </si>
  <si>
    <t>Summe B+Pl.</t>
  </si>
  <si>
    <t>Bemerkung:</t>
  </si>
  <si>
    <t xml:space="preserve">    ./. 38   für TK</t>
  </si>
  <si>
    <t>+ TK M'gladbach</t>
  </si>
  <si>
    <t xml:space="preserve">    ./. 10   Essen</t>
  </si>
  <si>
    <t>+ TK Neuss</t>
  </si>
  <si>
    <t xml:space="preserve">    ./. 10   Köln/Erftkreis</t>
  </si>
  <si>
    <t>+ TK Heinsberg</t>
  </si>
  <si>
    <t>= ./. 58    Betten</t>
  </si>
  <si>
    <t>Summe</t>
  </si>
  <si>
    <t xml:space="preserve">   +    5    Betten hörgeschädigte</t>
  </si>
  <si>
    <t>= ./. 53   Betten</t>
  </si>
  <si>
    <t xml:space="preserve">151 ./. 53 Betten = 98 Betten </t>
  </si>
  <si>
    <t xml:space="preserve">Aufgabe </t>
  </si>
  <si>
    <t>Aufgabe</t>
  </si>
  <si>
    <t xml:space="preserve">(+ 4 Plätze Fanny Zahn in Pavillon) </t>
  </si>
  <si>
    <t>frei</t>
  </si>
  <si>
    <t>15 Plätze  med. Reha</t>
  </si>
  <si>
    <t>15 Plätze  med. Reha/KHG in AK</t>
  </si>
  <si>
    <t>Aufgabe und Neubau</t>
  </si>
  <si>
    <t>KJP (6 Stationen)</t>
  </si>
  <si>
    <t>Verl. 4 Plätze nach K 6</t>
  </si>
  <si>
    <t>-vollstationär</t>
  </si>
  <si>
    <t>- teilstationär</t>
  </si>
  <si>
    <t xml:space="preserve">KJP </t>
  </si>
  <si>
    <t>Kinder- und Jugendpsychiatrie I</t>
  </si>
  <si>
    <t>Kinder- und Jugendpsychiatrie II</t>
  </si>
  <si>
    <t>Kinder- und Jugendpsychiatrie III</t>
  </si>
  <si>
    <t xml:space="preserve">Insgesamt </t>
  </si>
  <si>
    <t xml:space="preserve">Soziale </t>
  </si>
  <si>
    <t xml:space="preserve">medizinische </t>
  </si>
  <si>
    <t>Tageskliniken</t>
  </si>
  <si>
    <t>Struktur 2005</t>
  </si>
  <si>
    <t xml:space="preserve"> - Regelbehandlung  </t>
  </si>
  <si>
    <t xml:space="preserve"> - Hörgeschädigte Kinder u.Jugendliche </t>
  </si>
  <si>
    <t>ANLAGE 4</t>
  </si>
  <si>
    <t>Bettenabbau durch die Verkleinerung des Einzugsgebietes</t>
  </si>
  <si>
    <t>Umwandlung von Betten in dezentrale Tagesklinikplätze</t>
  </si>
  <si>
    <t xml:space="preserve">Aufbau neuer Angebote - Gehörlose  </t>
  </si>
  <si>
    <t>Medizinische Reha suchtkranker Minderjähriger</t>
  </si>
  <si>
    <t xml:space="preserve"> - 38 Betten </t>
  </si>
  <si>
    <t xml:space="preserve"> +  5 Betten</t>
  </si>
  <si>
    <t xml:space="preserve"> + 22 Betten</t>
  </si>
  <si>
    <t xml:space="preserve"> - 20 Betten</t>
  </si>
  <si>
    <t xml:space="preserve"> - 53 Betten</t>
  </si>
  <si>
    <t xml:space="preserve"> - 31 Betten</t>
  </si>
  <si>
    <t xml:space="preserve"> Auswirkung </t>
  </si>
  <si>
    <t xml:space="preserve">Planungen  </t>
  </si>
  <si>
    <t xml:space="preserve">Dezentrale Tageskliniken </t>
  </si>
  <si>
    <t xml:space="preserve"> + 38 Plätze </t>
  </si>
  <si>
    <t>Saldo</t>
  </si>
  <si>
    <t xml:space="preserve"> +   7 Plätze</t>
  </si>
  <si>
    <t xml:space="preserve">Zwischensumme </t>
  </si>
  <si>
    <t xml:space="preserve">Planung </t>
  </si>
  <si>
    <t xml:space="preserve">Zielplanung </t>
  </si>
  <si>
    <t>Kapazität 2005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</si>
</sst>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\ &quot;*)&quot;"/>
    <numFmt numFmtId="166" formatCode="0.0"/>
    <numFmt numFmtId="167" formatCode="0.0%"/>
    <numFmt numFmtId="168" formatCode="0.000"/>
    <numFmt numFmtId="169" formatCode="0&quot;*)&quot;"/>
    <numFmt numFmtId="170" formatCode="0\ &quot;*)&quot;"/>
  </numFmts>
  <fonts count="1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9" xfId="0" applyFont="1" applyBorder="1" applyAlignment="1" quotePrefix="1">
      <alignment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9" xfId="0" applyFont="1" applyBorder="1" applyAlignment="1" quotePrefix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4" fontId="8" fillId="0" borderId="18" xfId="0" applyNumberFormat="1" applyFont="1" applyBorder="1" applyAlignment="1">
      <alignment horizontal="right"/>
    </xf>
    <xf numFmtId="0" fontId="10" fillId="3" borderId="12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3" borderId="19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10" fillId="3" borderId="1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0" xfId="0" applyFont="1" applyFill="1" applyBorder="1" applyAlignment="1">
      <alignment/>
    </xf>
    <xf numFmtId="0" fontId="10" fillId="3" borderId="23" xfId="0" applyFont="1" applyFill="1" applyBorder="1" applyAlignment="1">
      <alignment/>
    </xf>
    <xf numFmtId="0" fontId="10" fillId="3" borderId="17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0" xfId="0" applyFont="1" applyBorder="1" applyAlignment="1" quotePrefix="1">
      <alignment/>
    </xf>
    <xf numFmtId="0" fontId="2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 quotePrefix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 quotePrefix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1" fillId="0" borderId="16" xfId="0" applyFont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5" fillId="0" borderId="19" xfId="0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left"/>
    </xf>
    <xf numFmtId="165" fontId="9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/>
    </xf>
    <xf numFmtId="0" fontId="10" fillId="3" borderId="35" xfId="0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"/>
    </xf>
    <xf numFmtId="0" fontId="10" fillId="0" borderId="37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0" fontId="2" fillId="0" borderId="37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10" fontId="10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165" fontId="13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10" fontId="10" fillId="0" borderId="3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65" fontId="13" fillId="0" borderId="39" xfId="0" applyNumberFormat="1" applyFont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10" fontId="10" fillId="0" borderId="40" xfId="0" applyNumberFormat="1" applyFont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textRotation="180"/>
    </xf>
    <xf numFmtId="0" fontId="10" fillId="0" borderId="26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8" fillId="4" borderId="43" xfId="0" applyFont="1" applyFill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4" fontId="8" fillId="0" borderId="0" xfId="0" applyNumberFormat="1" applyFont="1" applyBorder="1" applyAlignment="1">
      <alignment horizontal="right"/>
    </xf>
    <xf numFmtId="0" fontId="10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6175"/>
          <c:h val="0.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'Grafik TK Plätze'!$A$3</c:f>
              <c:strCache>
                <c:ptCount val="1"/>
                <c:pt idx="0">
                  <c:v>Betten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'Grafik TK Plätze'!$B$2:$C$2</c:f>
              <c:strCache/>
            </c:strRef>
          </c:cat>
          <c:val>
            <c:numRef>
              <c:f>'Grafik TK Plätze'!$B$3:$C$3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'Grafik TK Plätze'!$A$4</c:f>
              <c:strCache>
                <c:ptCount val="1"/>
                <c:pt idx="0">
                  <c:v>Tagesklinikplätze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'Grafik TK Plätze'!$B$2:$C$2</c:f>
              <c:strCache/>
            </c:strRef>
          </c:cat>
          <c:val>
            <c:numRef>
              <c:f>'Grafik TK Plätze'!$B$4:$C$4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22450409"/>
        <c:axId val="727090"/>
        <c:axId val="6543811"/>
      </c:bar3D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0409"/>
        <c:crossesAt val="1"/>
        <c:crossBetween val="between"/>
        <c:dispUnits/>
      </c:valAx>
      <c:ser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70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75"/>
          <c:y val="0.42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 TK Plätze'!$A$3</c:f>
              <c:strCache>
                <c:ptCount val="1"/>
                <c:pt idx="0">
                  <c:v>Betten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'Grafik TK Plätze'!$B$2:$C$2</c:f>
              <c:strCache/>
            </c:strRef>
          </c:cat>
          <c:val>
            <c:numRef>
              <c:f>'Grafik TK Plätze'!$B$3:$C$3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'Grafik TK Plätze'!$A$4</c:f>
              <c:strCache>
                <c:ptCount val="1"/>
                <c:pt idx="0">
                  <c:v>Tagesklinikplätze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'Grafik TK Plätze'!$B$2:$C$2</c:f>
              <c:strCache/>
            </c:strRef>
          </c:cat>
          <c:val>
            <c:numRef>
              <c:f>'Grafik TK Plätze'!$B$4:$C$4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8894300"/>
        <c:axId val="60286653"/>
      </c:bar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5"/>
          <c:y val="0.0365"/>
          <c:w val="0.62975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'Grafik TK Plätze'!$A$3</c:f>
              <c:strCache>
                <c:ptCount val="1"/>
                <c:pt idx="0">
                  <c:v>Betten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'Grafik TK Plätze'!$B$2:$C$2</c:f>
              <c:strCache/>
            </c:strRef>
          </c:cat>
          <c:val>
            <c:numRef>
              <c:f>'Grafik TK Plätze'!$B$3:$C$3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'Grafik TK Plätze'!$A$4</c:f>
              <c:strCache>
                <c:ptCount val="1"/>
                <c:pt idx="0">
                  <c:v>Tagesklinikplätze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'Grafik TK Plätze'!$B$2:$C$2</c:f>
              <c:strCache/>
            </c:strRef>
          </c:cat>
          <c:val>
            <c:numRef>
              <c:f>'Grafik TK Plätze'!$B$4:$C$4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5708966"/>
        <c:axId val="51380695"/>
      </c:bar3D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8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5"/>
          <c:y val="0.68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Fälle und Verweildauer vollstationär 2000 - 2004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1425"/>
          <c:w val="0.83775"/>
          <c:h val="0.58825"/>
        </c:manualLayout>
      </c:layout>
      <c:lineChart>
        <c:grouping val="standard"/>
        <c:varyColors val="0"/>
        <c:ser>
          <c:idx val="0"/>
          <c:order val="0"/>
          <c:tx>
            <c:strRef>
              <c:f>'[1]Diagramm'!$B$4</c:f>
              <c:strCache>
                <c:ptCount val="1"/>
                <c:pt idx="0">
                  <c:v>Fälle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'[1]Diagramm'!$A$5:$A$9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'[1]Diagramm'!$B$5:$B$9</c:f>
              <c:numCache>
                <c:ptCount val="5"/>
                <c:pt idx="0">
                  <c:v>996</c:v>
                </c:pt>
                <c:pt idx="1">
                  <c:v>1024.5</c:v>
                </c:pt>
                <c:pt idx="2">
                  <c:v>1036</c:v>
                </c:pt>
                <c:pt idx="3">
                  <c:v>1195.5</c:v>
                </c:pt>
                <c:pt idx="4">
                  <c:v>1259</c:v>
                </c:pt>
              </c:numCache>
            </c:numRef>
          </c:val>
          <c:smooth val="0"/>
        </c:ser>
        <c:marker val="1"/>
        <c:axId val="59773072"/>
        <c:axId val="1086737"/>
      </c:lineChart>
      <c:lineChart>
        <c:grouping val="standard"/>
        <c:varyColors val="0"/>
        <c:ser>
          <c:idx val="2"/>
          <c:order val="1"/>
          <c:tx>
            <c:strRef>
              <c:f>'[1]Diagramm'!$C$4</c:f>
              <c:strCache>
                <c:ptCount val="1"/>
                <c:pt idx="0">
                  <c:v>VD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'[1]Diagramm'!$C$5:$C$9</c:f>
              <c:numCache>
                <c:ptCount val="5"/>
                <c:pt idx="0">
                  <c:v>49.72</c:v>
                </c:pt>
                <c:pt idx="1">
                  <c:v>47.94</c:v>
                </c:pt>
                <c:pt idx="2">
                  <c:v>46.55</c:v>
                </c:pt>
                <c:pt idx="3">
                  <c:v>41.09</c:v>
                </c:pt>
                <c:pt idx="4">
                  <c:v>37.82</c:v>
                </c:pt>
              </c:numCache>
            </c:numRef>
          </c:val>
          <c:smooth val="0"/>
        </c:ser>
        <c:marker val="1"/>
        <c:axId val="9780634"/>
        <c:axId val="20916843"/>
      </c:lineChart>
      <c:catAx>
        <c:axId val="597730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auto val="0"/>
        <c:lblOffset val="100"/>
        <c:noMultiLvlLbl val="0"/>
      </c:catAx>
      <c:valAx>
        <c:axId val="1086737"/>
        <c:scaling>
          <c:orientation val="minMax"/>
          <c:max val="14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Fälle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At val="1"/>
        <c:crossBetween val="between"/>
        <c:dispUnits/>
      </c:valAx>
      <c:catAx>
        <c:axId val="9780634"/>
        <c:scaling>
          <c:orientation val="minMax"/>
        </c:scaling>
        <c:axPos val="b"/>
        <c:delete val="1"/>
        <c:majorTickMark val="in"/>
        <c:minorTickMark val="none"/>
        <c:tickLblPos val="nextTo"/>
        <c:crossAx val="20916843"/>
        <c:crosses val="autoZero"/>
        <c:auto val="0"/>
        <c:lblOffset val="100"/>
        <c:noMultiLvlLbl val="0"/>
      </c:catAx>
      <c:valAx>
        <c:axId val="20916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Verweildauer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125"/>
          <c:y val="0.81325"/>
          <c:w val="0.27525"/>
          <c:h val="0.1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Fälle und Verweildauer teilstationär 2000 - 2004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9575"/>
          <c:w val="0.843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'[1]Diagramm'!$B$11</c:f>
              <c:strCache>
                <c:ptCount val="1"/>
                <c:pt idx="0">
                  <c:v>Fälle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'[1]Diagramm'!$A$12:$A$16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'[1]Diagramm'!$B$12:$B$16</c:f>
              <c:numCache>
                <c:ptCount val="5"/>
                <c:pt idx="0">
                  <c:v>47.5</c:v>
                </c:pt>
                <c:pt idx="1">
                  <c:v>85</c:v>
                </c:pt>
                <c:pt idx="2">
                  <c:v>96.5</c:v>
                </c:pt>
                <c:pt idx="3">
                  <c:v>100</c:v>
                </c:pt>
                <c:pt idx="4">
                  <c:v>113.5</c:v>
                </c:pt>
              </c:numCache>
            </c:numRef>
          </c:val>
          <c:smooth val="0"/>
        </c:ser>
        <c:marker val="1"/>
        <c:axId val="54033860"/>
        <c:axId val="16542693"/>
      </c:lineChart>
      <c:lineChart>
        <c:grouping val="standard"/>
        <c:varyColors val="0"/>
        <c:ser>
          <c:idx val="2"/>
          <c:order val="1"/>
          <c:tx>
            <c:strRef>
              <c:f>'[1]Diagramm'!$C$11</c:f>
              <c:strCache>
                <c:ptCount val="1"/>
                <c:pt idx="0">
                  <c:v>VD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'[1]Diagramm'!$C$12:$C$16</c:f>
              <c:numCache>
                <c:ptCount val="5"/>
                <c:pt idx="0">
                  <c:v>78.95</c:v>
                </c:pt>
                <c:pt idx="1">
                  <c:v>72.76</c:v>
                </c:pt>
                <c:pt idx="2">
                  <c:v>62.66</c:v>
                </c:pt>
                <c:pt idx="3">
                  <c:v>57.67</c:v>
                </c:pt>
                <c:pt idx="4">
                  <c:v>51.02</c:v>
                </c:pt>
              </c:numCache>
            </c:numRef>
          </c:val>
          <c:smooth val="0"/>
        </c:ser>
        <c:marker val="1"/>
        <c:axId val="14666510"/>
        <c:axId val="64889727"/>
      </c:lineChart>
      <c:catAx>
        <c:axId val="540338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 val="autoZero"/>
        <c:auto val="0"/>
        <c:lblOffset val="100"/>
        <c:noMultiLvlLbl val="0"/>
      </c:catAx>
      <c:valAx>
        <c:axId val="16542693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Fälle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At val="1"/>
        <c:crossBetween val="between"/>
        <c:dispUnits/>
        <c:minorUnit val="20"/>
      </c:valAx>
      <c:catAx>
        <c:axId val="14666510"/>
        <c:scaling>
          <c:orientation val="minMax"/>
        </c:scaling>
        <c:axPos val="b"/>
        <c:delete val="1"/>
        <c:majorTickMark val="in"/>
        <c:minorTickMark val="none"/>
        <c:tickLblPos val="nextTo"/>
        <c:crossAx val="64889727"/>
        <c:crosses val="autoZero"/>
        <c:auto val="0"/>
        <c:lblOffset val="100"/>
        <c:noMultiLvlLbl val="0"/>
      </c:catAx>
      <c:valAx>
        <c:axId val="6488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Verweildauer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"/>
          <c:y val="0.8725"/>
          <c:w val="0.2655"/>
          <c:h val="0.0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8</xdr:row>
      <xdr:rowOff>28575</xdr:rowOff>
    </xdr:from>
    <xdr:to>
      <xdr:col>7</xdr:col>
      <xdr:colOff>200025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838325" y="1323975"/>
        <a:ext cx="3695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323850</xdr:colOff>
      <xdr:row>8</xdr:row>
      <xdr:rowOff>47625</xdr:rowOff>
    </xdr:from>
    <xdr:to>
      <xdr:col>7</xdr:col>
      <xdr:colOff>200025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1847850" y="1343025"/>
        <a:ext cx="36861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314325</xdr:colOff>
      <xdr:row>8</xdr:row>
      <xdr:rowOff>47625</xdr:rowOff>
    </xdr:from>
    <xdr:to>
      <xdr:col>7</xdr:col>
      <xdr:colOff>190500</xdr:colOff>
      <xdr:row>24</xdr:row>
      <xdr:rowOff>152400</xdr:rowOff>
    </xdr:to>
    <xdr:graphicFrame>
      <xdr:nvGraphicFramePr>
        <xdr:cNvPr id="3" name="Chart 3"/>
        <xdr:cNvGraphicFramePr/>
      </xdr:nvGraphicFramePr>
      <xdr:xfrm>
        <a:off x="1838325" y="1343025"/>
        <a:ext cx="36861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22</xdr:row>
      <xdr:rowOff>0</xdr:rowOff>
    </xdr:from>
    <xdr:to>
      <xdr:col>4</xdr:col>
      <xdr:colOff>419100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80975" y="3990975"/>
        <a:ext cx="39624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381000</xdr:colOff>
      <xdr:row>48</xdr:row>
      <xdr:rowOff>85725</xdr:rowOff>
    </xdr:to>
    <xdr:graphicFrame>
      <xdr:nvGraphicFramePr>
        <xdr:cNvPr id="2" name="Chart 4"/>
        <xdr:cNvGraphicFramePr/>
      </xdr:nvGraphicFramePr>
      <xdr:xfrm>
        <a:off x="0" y="6257925"/>
        <a:ext cx="41052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84\84-30-Frenzel-Knau\Zielplanung%20KJP%20Viersen\L3%20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3"/>
      <sheetName val="Diagramm"/>
      <sheetName val="Berechnung VD u Ausl. vollst."/>
    </sheetNames>
    <sheetDataSet>
      <sheetData sheetId="1">
        <row r="4">
          <cell r="B4" t="str">
            <v>Fälle</v>
          </cell>
          <cell r="C4" t="str">
            <v>VD</v>
          </cell>
        </row>
        <row r="5">
          <cell r="A5">
            <v>2000</v>
          </cell>
          <cell r="B5">
            <v>996</v>
          </cell>
          <cell r="C5">
            <v>49.72</v>
          </cell>
        </row>
        <row r="6">
          <cell r="A6">
            <v>2001</v>
          </cell>
          <cell r="B6">
            <v>1024.5</v>
          </cell>
          <cell r="C6">
            <v>47.94</v>
          </cell>
        </row>
        <row r="7">
          <cell r="A7">
            <v>2002</v>
          </cell>
          <cell r="B7">
            <v>1036</v>
          </cell>
          <cell r="C7">
            <v>46.55</v>
          </cell>
        </row>
        <row r="8">
          <cell r="A8">
            <v>2003</v>
          </cell>
          <cell r="B8">
            <v>1195.5</v>
          </cell>
          <cell r="C8">
            <v>41.09</v>
          </cell>
        </row>
        <row r="9">
          <cell r="A9">
            <v>2004</v>
          </cell>
          <cell r="B9">
            <v>1259</v>
          </cell>
          <cell r="C9">
            <v>37.82</v>
          </cell>
        </row>
        <row r="11">
          <cell r="B11" t="str">
            <v>Fälle</v>
          </cell>
          <cell r="C11" t="str">
            <v>VD</v>
          </cell>
        </row>
        <row r="12">
          <cell r="A12">
            <v>2000</v>
          </cell>
          <cell r="B12">
            <v>47.5</v>
          </cell>
          <cell r="C12">
            <v>78.95</v>
          </cell>
        </row>
        <row r="13">
          <cell r="A13">
            <v>2001</v>
          </cell>
          <cell r="B13">
            <v>85</v>
          </cell>
          <cell r="C13">
            <v>72.76</v>
          </cell>
        </row>
        <row r="14">
          <cell r="A14">
            <v>2002</v>
          </cell>
          <cell r="B14">
            <v>96.5</v>
          </cell>
          <cell r="C14">
            <v>62.66</v>
          </cell>
        </row>
        <row r="15">
          <cell r="A15">
            <v>2003</v>
          </cell>
          <cell r="B15">
            <v>100</v>
          </cell>
          <cell r="C15">
            <v>57.67</v>
          </cell>
        </row>
        <row r="16">
          <cell r="A16">
            <v>2004</v>
          </cell>
          <cell r="B16">
            <v>113.5</v>
          </cell>
          <cell r="C16">
            <v>51.02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K11" sqref="K11"/>
    </sheetView>
  </sheetViews>
  <sheetFormatPr defaultColWidth="11.421875" defaultRowHeight="12.75"/>
  <sheetData>
    <row r="2" spans="2:3" ht="12.75">
      <c r="B2" t="s">
        <v>2</v>
      </c>
      <c r="C2" t="s">
        <v>145</v>
      </c>
    </row>
    <row r="3" spans="1:3" ht="12.75">
      <c r="A3" t="s">
        <v>0</v>
      </c>
      <c r="B3">
        <v>151</v>
      </c>
      <c r="C3">
        <v>98</v>
      </c>
    </row>
    <row r="4" spans="1:3" ht="12.75">
      <c r="A4" t="s">
        <v>1</v>
      </c>
      <c r="B4">
        <v>24</v>
      </c>
      <c r="C4">
        <v>62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52"/>
  <sheetViews>
    <sheetView workbookViewId="0" topLeftCell="G15">
      <selection activeCell="K39" sqref="K39:P52"/>
    </sheetView>
  </sheetViews>
  <sheetFormatPr defaultColWidth="11.421875" defaultRowHeight="12.75"/>
  <cols>
    <col min="1" max="1" width="28.140625" style="0" customWidth="1"/>
    <col min="2" max="2" width="14.7109375" style="0" customWidth="1"/>
    <col min="3" max="3" width="7.00390625" style="0" customWidth="1"/>
    <col min="4" max="4" width="12.28125" style="0" customWidth="1"/>
    <col min="5" max="5" width="7.7109375" style="0" customWidth="1"/>
    <col min="6" max="6" width="12.421875" style="0" customWidth="1"/>
    <col min="7" max="7" width="7.57421875" style="0" customWidth="1"/>
    <col min="8" max="9" width="14.7109375" style="0" customWidth="1"/>
  </cols>
  <sheetData>
    <row r="3" spans="1:7" ht="12.75">
      <c r="A3" s="224" t="s">
        <v>124</v>
      </c>
      <c r="B3" s="225"/>
      <c r="C3" s="230" t="s">
        <v>6</v>
      </c>
      <c r="D3" s="230" t="s">
        <v>123</v>
      </c>
      <c r="E3" s="230" t="s">
        <v>121</v>
      </c>
      <c r="F3" s="230" t="s">
        <v>122</v>
      </c>
      <c r="G3" s="231" t="s">
        <v>8</v>
      </c>
    </row>
    <row r="4" spans="1:7" ht="12.75">
      <c r="A4" s="228"/>
      <c r="B4" s="229"/>
      <c r="C4" s="232"/>
      <c r="D4" s="232"/>
      <c r="E4" s="232" t="s">
        <v>57</v>
      </c>
      <c r="F4" s="232" t="s">
        <v>57</v>
      </c>
      <c r="G4" s="233"/>
    </row>
    <row r="5" spans="1:7" ht="12.75">
      <c r="A5" s="224" t="s">
        <v>117</v>
      </c>
      <c r="B5" s="225"/>
      <c r="C5" s="9">
        <v>56</v>
      </c>
      <c r="D5" s="9">
        <v>0</v>
      </c>
      <c r="E5" s="9">
        <v>17</v>
      </c>
      <c r="F5" s="9">
        <v>0</v>
      </c>
      <c r="G5" s="234">
        <f>SUM(C5:F5)</f>
        <v>73</v>
      </c>
    </row>
    <row r="6" spans="1:7" ht="12.75">
      <c r="A6" s="226" t="s">
        <v>118</v>
      </c>
      <c r="B6" s="227"/>
      <c r="C6" s="9">
        <v>50</v>
      </c>
      <c r="D6" s="9">
        <v>14</v>
      </c>
      <c r="E6" s="9">
        <v>6</v>
      </c>
      <c r="F6" s="9">
        <v>8</v>
      </c>
      <c r="G6" s="234">
        <f>SUM(C6:F6)</f>
        <v>78</v>
      </c>
    </row>
    <row r="7" spans="1:7" ht="12.75">
      <c r="A7" s="226" t="s">
        <v>119</v>
      </c>
      <c r="B7" s="227"/>
      <c r="C7" s="9">
        <v>45</v>
      </c>
      <c r="D7" s="9">
        <v>10</v>
      </c>
      <c r="E7" s="9">
        <v>10</v>
      </c>
      <c r="F7" s="9">
        <v>0</v>
      </c>
      <c r="G7" s="234">
        <f>SUM(C7:F7)</f>
        <v>65</v>
      </c>
    </row>
    <row r="8" spans="1:7" ht="12.75">
      <c r="A8" s="228" t="s">
        <v>120</v>
      </c>
      <c r="B8" s="229"/>
      <c r="C8" s="232">
        <f>SUM(C5:C7)</f>
        <v>151</v>
      </c>
      <c r="D8" s="232">
        <f>SUM(D5:D7)</f>
        <v>24</v>
      </c>
      <c r="E8" s="232">
        <f>SUM(E5:E7)</f>
        <v>33</v>
      </c>
      <c r="F8" s="232">
        <f>SUM(F5:F7)</f>
        <v>8</v>
      </c>
      <c r="G8" s="233">
        <f>SUM(G5:G7)</f>
        <v>216</v>
      </c>
    </row>
    <row r="14" ht="12.75">
      <c r="A14" s="4" t="s">
        <v>9</v>
      </c>
    </row>
    <row r="15" ht="13.5" thickBot="1"/>
    <row r="16" spans="1:7" ht="13.5" thickBot="1">
      <c r="A16" s="1"/>
      <c r="B16" s="5"/>
      <c r="C16" s="5" t="s">
        <v>6</v>
      </c>
      <c r="D16" s="5" t="s">
        <v>7</v>
      </c>
      <c r="E16" s="5"/>
      <c r="F16" s="5"/>
      <c r="G16" s="6" t="s">
        <v>8</v>
      </c>
    </row>
    <row r="17" spans="1:7" ht="12.75">
      <c r="A17" s="2" t="s">
        <v>3</v>
      </c>
      <c r="B17" s="7"/>
      <c r="C17" s="7">
        <v>98</v>
      </c>
      <c r="D17" s="7">
        <v>62</v>
      </c>
      <c r="E17" s="7"/>
      <c r="F17" s="7"/>
      <c r="G17" s="8">
        <f>SUM(C17:D17)</f>
        <v>160</v>
      </c>
    </row>
    <row r="18" spans="1:7" ht="12.75">
      <c r="A18" s="3" t="s">
        <v>4</v>
      </c>
      <c r="B18" s="9"/>
      <c r="C18" s="9">
        <v>33</v>
      </c>
      <c r="D18" s="9">
        <v>0</v>
      </c>
      <c r="E18" s="9"/>
      <c r="F18" s="9"/>
      <c r="G18" s="10">
        <f>SUM(C18:D18)</f>
        <v>33</v>
      </c>
    </row>
    <row r="19" spans="1:7" ht="13.5" thickBot="1">
      <c r="A19" s="3" t="s">
        <v>5</v>
      </c>
      <c r="B19" s="9"/>
      <c r="C19" s="9">
        <v>30</v>
      </c>
      <c r="D19" s="9">
        <v>0</v>
      </c>
      <c r="E19" s="9"/>
      <c r="F19" s="9"/>
      <c r="G19" s="10">
        <v>30</v>
      </c>
    </row>
    <row r="20" spans="1:7" ht="13.5" thickBot="1">
      <c r="A20" s="1" t="s">
        <v>8</v>
      </c>
      <c r="B20" s="5"/>
      <c r="C20" s="5">
        <f>SUM(C17:C19)</f>
        <v>161</v>
      </c>
      <c r="D20" s="5">
        <f>SUM(D17:D19)</f>
        <v>62</v>
      </c>
      <c r="E20" s="5"/>
      <c r="F20" s="5"/>
      <c r="G20" s="6">
        <f>SUM(G17:G19)</f>
        <v>223</v>
      </c>
    </row>
    <row r="24" ht="13.5" thickBot="1">
      <c r="C24" t="s">
        <v>10</v>
      </c>
    </row>
    <row r="25" spans="1:7" ht="13.5" thickBot="1">
      <c r="A25" s="1"/>
      <c r="B25" s="5"/>
      <c r="C25" s="5" t="s">
        <v>6</v>
      </c>
      <c r="D25" s="5" t="s">
        <v>7</v>
      </c>
      <c r="E25" s="5"/>
      <c r="F25" s="5"/>
      <c r="G25" s="6" t="s">
        <v>8</v>
      </c>
    </row>
    <row r="26" spans="1:7" ht="12.75">
      <c r="A26" s="2" t="s">
        <v>3</v>
      </c>
      <c r="B26" s="7"/>
      <c r="C26" s="7">
        <v>98</v>
      </c>
      <c r="D26" s="7">
        <v>62</v>
      </c>
      <c r="E26" s="7"/>
      <c r="F26" s="7"/>
      <c r="G26" s="8">
        <f>SUM(C26:D26)</f>
        <v>160</v>
      </c>
    </row>
    <row r="27" spans="1:7" ht="12.75">
      <c r="A27" s="3"/>
      <c r="B27" s="9"/>
      <c r="C27" s="9"/>
      <c r="D27" s="9"/>
      <c r="E27" s="9"/>
      <c r="F27" s="9"/>
      <c r="G27" s="10"/>
    </row>
    <row r="28" spans="1:7" ht="12.75">
      <c r="A28" s="3" t="s">
        <v>4</v>
      </c>
      <c r="B28" s="9"/>
      <c r="C28" s="9">
        <v>33</v>
      </c>
      <c r="D28" s="9">
        <v>0</v>
      </c>
      <c r="E28" s="9"/>
      <c r="F28" s="9"/>
      <c r="G28" s="10">
        <f>SUM(C28:D28)</f>
        <v>33</v>
      </c>
    </row>
    <row r="29" spans="1:7" ht="13.5" thickBot="1">
      <c r="A29" s="3" t="s">
        <v>5</v>
      </c>
      <c r="B29" s="9"/>
      <c r="C29" s="9">
        <v>30</v>
      </c>
      <c r="D29" s="9">
        <v>0</v>
      </c>
      <c r="E29" s="9"/>
      <c r="F29" s="9"/>
      <c r="G29" s="10">
        <v>30</v>
      </c>
    </row>
    <row r="30" spans="1:7" ht="13.5" thickBot="1">
      <c r="A30" s="1" t="s">
        <v>8</v>
      </c>
      <c r="B30" s="5"/>
      <c r="C30" s="5">
        <f>SUM(C26:C29)</f>
        <v>161</v>
      </c>
      <c r="D30" s="5">
        <f>SUM(D26:D29)</f>
        <v>62</v>
      </c>
      <c r="E30" s="5"/>
      <c r="F30" s="5"/>
      <c r="G30" s="6">
        <f>SUM(G26:G29)</f>
        <v>223</v>
      </c>
    </row>
    <row r="39" spans="11:16" ht="12.75">
      <c r="K39" s="260" t="s">
        <v>139</v>
      </c>
      <c r="L39" s="261"/>
      <c r="M39" s="261"/>
      <c r="N39" s="261"/>
      <c r="O39" s="261"/>
      <c r="P39" s="262" t="s">
        <v>138</v>
      </c>
    </row>
    <row r="40" spans="11:16" ht="12.75">
      <c r="K40" s="87"/>
      <c r="L40" s="11"/>
      <c r="M40" s="11"/>
      <c r="N40" s="11"/>
      <c r="O40" s="11"/>
      <c r="P40" s="91"/>
    </row>
    <row r="41" spans="11:16" ht="12.75">
      <c r="K41" s="87" t="s">
        <v>128</v>
      </c>
      <c r="L41" s="11"/>
      <c r="M41" s="11"/>
      <c r="N41" s="11"/>
      <c r="O41" s="11"/>
      <c r="P41" s="91" t="s">
        <v>135</v>
      </c>
    </row>
    <row r="42" spans="11:16" ht="12.75">
      <c r="K42" s="87" t="s">
        <v>129</v>
      </c>
      <c r="L42" s="11"/>
      <c r="M42" s="11"/>
      <c r="N42" s="11"/>
      <c r="O42" s="11"/>
      <c r="P42" s="91" t="s">
        <v>132</v>
      </c>
    </row>
    <row r="43" spans="11:16" ht="12.75">
      <c r="K43" s="87" t="s">
        <v>130</v>
      </c>
      <c r="L43" s="11"/>
      <c r="M43" s="11"/>
      <c r="N43" s="11"/>
      <c r="O43" s="11"/>
      <c r="P43" s="91" t="s">
        <v>133</v>
      </c>
    </row>
    <row r="44" spans="11:16" ht="12.75">
      <c r="K44" s="260" t="s">
        <v>16</v>
      </c>
      <c r="L44" s="261"/>
      <c r="M44" s="261"/>
      <c r="N44" s="261"/>
      <c r="O44" s="261"/>
      <c r="P44" s="262" t="s">
        <v>136</v>
      </c>
    </row>
    <row r="45" spans="11:16" ht="12.75">
      <c r="K45" s="87"/>
      <c r="L45" s="11"/>
      <c r="M45" s="11"/>
      <c r="N45" s="11"/>
      <c r="O45" s="11"/>
      <c r="P45" s="91"/>
    </row>
    <row r="46" spans="11:16" ht="12.75">
      <c r="K46" s="87" t="s">
        <v>131</v>
      </c>
      <c r="L46" s="11"/>
      <c r="M46" s="11"/>
      <c r="N46" s="11"/>
      <c r="O46" s="11"/>
      <c r="P46" s="91" t="s">
        <v>134</v>
      </c>
    </row>
    <row r="47" spans="11:16" ht="12.75">
      <c r="K47" s="87"/>
      <c r="L47" s="11"/>
      <c r="M47" s="11"/>
      <c r="N47" s="11"/>
      <c r="O47" s="11"/>
      <c r="P47" s="91"/>
    </row>
    <row r="48" spans="11:16" ht="12.75">
      <c r="K48" s="260" t="s">
        <v>144</v>
      </c>
      <c r="L48" s="261"/>
      <c r="M48" s="261"/>
      <c r="N48" s="261"/>
      <c r="O48" s="261"/>
      <c r="P48" s="262" t="s">
        <v>137</v>
      </c>
    </row>
    <row r="49" spans="11:16" ht="12.75">
      <c r="K49" s="87"/>
      <c r="L49" s="11"/>
      <c r="M49" s="11"/>
      <c r="N49" s="11"/>
      <c r="O49" s="11"/>
      <c r="P49" s="91"/>
    </row>
    <row r="50" spans="11:16" ht="12.75">
      <c r="K50" s="87" t="s">
        <v>140</v>
      </c>
      <c r="L50" s="11"/>
      <c r="M50" s="11"/>
      <c r="N50" s="11"/>
      <c r="O50" s="11"/>
      <c r="P50" s="91" t="s">
        <v>141</v>
      </c>
    </row>
    <row r="51" spans="11:16" ht="12.75">
      <c r="K51" s="87"/>
      <c r="L51" s="11"/>
      <c r="M51" s="11"/>
      <c r="N51" s="11"/>
      <c r="O51" s="11"/>
      <c r="P51" s="91"/>
    </row>
    <row r="52" spans="11:16" ht="12.75">
      <c r="K52" s="260" t="s">
        <v>142</v>
      </c>
      <c r="L52" s="261"/>
      <c r="M52" s="261"/>
      <c r="N52" s="261"/>
      <c r="O52" s="261"/>
      <c r="P52" s="262" t="s">
        <v>143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6"/>
  <sheetViews>
    <sheetView workbookViewId="0" topLeftCell="A1">
      <selection activeCell="L14" sqref="L14"/>
    </sheetView>
  </sheetViews>
  <sheetFormatPr defaultColWidth="11.421875" defaultRowHeight="12.75"/>
  <cols>
    <col min="1" max="1" width="33.00390625" style="0" customWidth="1"/>
    <col min="2" max="2" width="6.421875" style="0" customWidth="1"/>
    <col min="3" max="3" width="7.140625" style="0" customWidth="1"/>
    <col min="4" max="4" width="8.140625" style="0" customWidth="1"/>
    <col min="5" max="5" width="7.28125" style="0" customWidth="1"/>
    <col min="6" max="6" width="6.421875" style="0" customWidth="1"/>
    <col min="7" max="7" width="7.140625" style="0" customWidth="1"/>
    <col min="8" max="8" width="8.140625" style="0" customWidth="1"/>
    <col min="9" max="9" width="7.28125" style="0" customWidth="1"/>
  </cols>
  <sheetData>
    <row r="3" ht="13.5" thickBot="1"/>
    <row r="4" spans="1:9" ht="13.5" thickBot="1">
      <c r="A4" s="103"/>
      <c r="B4" s="235"/>
      <c r="C4" s="236" t="s">
        <v>124</v>
      </c>
      <c r="D4" s="236"/>
      <c r="E4" s="237"/>
      <c r="F4" s="235"/>
      <c r="G4" s="236" t="s">
        <v>46</v>
      </c>
      <c r="H4" s="236"/>
      <c r="I4" s="237"/>
    </row>
    <row r="5" spans="1:9" ht="12.75">
      <c r="A5" s="238"/>
      <c r="B5" s="239" t="s">
        <v>6</v>
      </c>
      <c r="C5" s="240" t="s">
        <v>7</v>
      </c>
      <c r="D5" s="240" t="s">
        <v>7</v>
      </c>
      <c r="E5" s="241" t="s">
        <v>8</v>
      </c>
      <c r="F5" s="239" t="s">
        <v>6</v>
      </c>
      <c r="G5" s="240" t="s">
        <v>7</v>
      </c>
      <c r="H5" s="240" t="s">
        <v>7</v>
      </c>
      <c r="I5" s="241" t="s">
        <v>8</v>
      </c>
    </row>
    <row r="6" spans="1:9" ht="13.5" thickBot="1">
      <c r="A6" s="242"/>
      <c r="B6" s="243"/>
      <c r="C6" s="244" t="s">
        <v>14</v>
      </c>
      <c r="D6" s="244" t="s">
        <v>15</v>
      </c>
      <c r="E6" s="245"/>
      <c r="F6" s="243"/>
      <c r="G6" s="244" t="s">
        <v>14</v>
      </c>
      <c r="H6" s="244" t="s">
        <v>15</v>
      </c>
      <c r="I6" s="245"/>
    </row>
    <row r="7" spans="1:9" ht="12.75">
      <c r="A7" s="246" t="s">
        <v>125</v>
      </c>
      <c r="B7" s="247">
        <v>131</v>
      </c>
      <c r="C7" s="248">
        <v>10</v>
      </c>
      <c r="D7" s="248">
        <v>14</v>
      </c>
      <c r="E7" s="249">
        <f>SUM(B7:D7)</f>
        <v>155</v>
      </c>
      <c r="F7" s="247">
        <v>73</v>
      </c>
      <c r="G7" s="248">
        <v>10</v>
      </c>
      <c r="H7" s="248">
        <v>52</v>
      </c>
      <c r="I7" s="249">
        <f>SUM(F7:H7)</f>
        <v>135</v>
      </c>
    </row>
    <row r="8" spans="1:9" ht="12.75">
      <c r="A8" s="246" t="s">
        <v>11</v>
      </c>
      <c r="B8" s="247">
        <v>10</v>
      </c>
      <c r="C8" s="248"/>
      <c r="D8" s="248"/>
      <c r="E8" s="249">
        <f>SUM(B8:D8)</f>
        <v>10</v>
      </c>
      <c r="F8" s="247">
        <v>10</v>
      </c>
      <c r="G8" s="248"/>
      <c r="H8" s="248"/>
      <c r="I8" s="249">
        <f>SUM(F8:H8)</f>
        <v>10</v>
      </c>
    </row>
    <row r="9" spans="1:9" ht="12.75">
      <c r="A9" s="246" t="s">
        <v>12</v>
      </c>
      <c r="B9" s="247">
        <v>10</v>
      </c>
      <c r="C9" s="248"/>
      <c r="D9" s="248"/>
      <c r="E9" s="249">
        <f>SUM(B9:D9)</f>
        <v>10</v>
      </c>
      <c r="F9" s="247">
        <v>10</v>
      </c>
      <c r="G9" s="248"/>
      <c r="H9" s="248"/>
      <c r="I9" s="249">
        <f>SUM(F9:H9)</f>
        <v>10</v>
      </c>
    </row>
    <row r="10" spans="1:9" ht="13.5" thickBot="1">
      <c r="A10" s="246" t="s">
        <v>126</v>
      </c>
      <c r="B10" s="247">
        <v>0</v>
      </c>
      <c r="C10" s="248"/>
      <c r="D10" s="248"/>
      <c r="E10" s="249">
        <v>0</v>
      </c>
      <c r="F10" s="247">
        <v>5</v>
      </c>
      <c r="G10" s="248"/>
      <c r="H10" s="248"/>
      <c r="I10" s="249">
        <v>5</v>
      </c>
    </row>
    <row r="11" spans="1:9" ht="13.5" thickBot="1">
      <c r="A11" s="235" t="s">
        <v>16</v>
      </c>
      <c r="B11" s="250">
        <f>SUM(B7:B10)</f>
        <v>151</v>
      </c>
      <c r="C11" s="251">
        <f>SUM(C7:C10)</f>
        <v>10</v>
      </c>
      <c r="D11" s="251">
        <f>SUM(D7:D10)</f>
        <v>14</v>
      </c>
      <c r="E11" s="252">
        <f>SUM(E7:E10)</f>
        <v>175</v>
      </c>
      <c r="F11" s="250">
        <f>SUM(F7:F10)</f>
        <v>98</v>
      </c>
      <c r="G11" s="251">
        <f>SUM(G7:G9)</f>
        <v>10</v>
      </c>
      <c r="H11" s="251">
        <f>SUM(H7:H9)</f>
        <v>52</v>
      </c>
      <c r="I11" s="252">
        <f>SUM(I7:I10)</f>
        <v>160</v>
      </c>
    </row>
    <row r="12" spans="1:9" ht="12.75">
      <c r="A12" s="246" t="s">
        <v>4</v>
      </c>
      <c r="B12" s="247">
        <v>33</v>
      </c>
      <c r="C12" s="248"/>
      <c r="D12" s="248"/>
      <c r="E12" s="249">
        <f>SUM(B12:C12)</f>
        <v>33</v>
      </c>
      <c r="F12" s="247">
        <v>33</v>
      </c>
      <c r="G12" s="248"/>
      <c r="H12" s="248"/>
      <c r="I12" s="249">
        <f>SUM(F12:G12)</f>
        <v>33</v>
      </c>
    </row>
    <row r="13" spans="1:9" ht="13.5" thickBot="1">
      <c r="A13" s="246" t="s">
        <v>5</v>
      </c>
      <c r="B13" s="247">
        <v>8</v>
      </c>
      <c r="C13" s="248"/>
      <c r="D13" s="248"/>
      <c r="E13" s="249">
        <v>8</v>
      </c>
      <c r="F13" s="247">
        <v>30</v>
      </c>
      <c r="G13" s="248"/>
      <c r="H13" s="248"/>
      <c r="I13" s="249">
        <v>30</v>
      </c>
    </row>
    <row r="14" spans="1:9" ht="13.5" thickBot="1">
      <c r="A14" s="235" t="s">
        <v>8</v>
      </c>
      <c r="B14" s="250">
        <f aca="true" t="shared" si="0" ref="B14:I14">SUM(B11:B13)</f>
        <v>192</v>
      </c>
      <c r="C14" s="251">
        <f t="shared" si="0"/>
        <v>10</v>
      </c>
      <c r="D14" s="251">
        <f t="shared" si="0"/>
        <v>14</v>
      </c>
      <c r="E14" s="252">
        <f t="shared" si="0"/>
        <v>216</v>
      </c>
      <c r="F14" s="250">
        <f t="shared" si="0"/>
        <v>161</v>
      </c>
      <c r="G14" s="251">
        <f t="shared" si="0"/>
        <v>10</v>
      </c>
      <c r="H14" s="251">
        <f t="shared" si="0"/>
        <v>52</v>
      </c>
      <c r="I14" s="252">
        <f t="shared" si="0"/>
        <v>223</v>
      </c>
    </row>
    <row r="17" ht="13.5" thickBot="1"/>
    <row r="18" spans="1:12" ht="12.75">
      <c r="A18" s="2"/>
      <c r="B18" s="7"/>
      <c r="C18" s="7"/>
      <c r="D18" s="7"/>
      <c r="E18" s="7"/>
      <c r="F18" s="7" t="s">
        <v>6</v>
      </c>
      <c r="G18" s="7" t="s">
        <v>7</v>
      </c>
      <c r="H18" s="7" t="s">
        <v>7</v>
      </c>
      <c r="I18" s="8" t="s">
        <v>8</v>
      </c>
      <c r="L18" s="11"/>
    </row>
    <row r="19" spans="1:9" ht="13.5" thickBot="1">
      <c r="A19" s="12"/>
      <c r="B19" s="13"/>
      <c r="C19" s="13"/>
      <c r="D19" s="13"/>
      <c r="E19" s="13"/>
      <c r="F19" s="13" t="s">
        <v>13</v>
      </c>
      <c r="G19" s="13" t="s">
        <v>14</v>
      </c>
      <c r="H19" s="13" t="s">
        <v>15</v>
      </c>
      <c r="I19" s="14"/>
    </row>
    <row r="20" spans="1:9" ht="12.75">
      <c r="A20" s="3" t="s">
        <v>125</v>
      </c>
      <c r="B20" s="9"/>
      <c r="C20" s="9"/>
      <c r="D20" s="9"/>
      <c r="E20" s="9"/>
      <c r="F20" s="9">
        <v>131</v>
      </c>
      <c r="G20" s="9">
        <v>10</v>
      </c>
      <c r="H20" s="9">
        <v>14</v>
      </c>
      <c r="I20" s="10">
        <f>SUM(F20:H20)</f>
        <v>155</v>
      </c>
    </row>
    <row r="21" spans="1:9" ht="12.75">
      <c r="A21" s="3" t="s">
        <v>11</v>
      </c>
      <c r="B21" s="9"/>
      <c r="C21" s="9"/>
      <c r="D21" s="9"/>
      <c r="E21" s="9"/>
      <c r="F21" s="9">
        <v>10</v>
      </c>
      <c r="G21" s="9"/>
      <c r="H21" s="9"/>
      <c r="I21" s="10">
        <f>SUM(F21:H21)</f>
        <v>10</v>
      </c>
    </row>
    <row r="22" spans="1:9" ht="13.5" thickBot="1">
      <c r="A22" s="3" t="s">
        <v>12</v>
      </c>
      <c r="B22" s="9"/>
      <c r="C22" s="9"/>
      <c r="D22" s="9"/>
      <c r="E22" s="9"/>
      <c r="F22" s="9">
        <v>10</v>
      </c>
      <c r="G22" s="9"/>
      <c r="H22" s="9"/>
      <c r="I22" s="10">
        <f>SUM(F22:H22)</f>
        <v>10</v>
      </c>
    </row>
    <row r="23" spans="1:9" ht="13.5" thickBot="1">
      <c r="A23" s="1" t="s">
        <v>16</v>
      </c>
      <c r="B23" s="5"/>
      <c r="C23" s="5"/>
      <c r="D23" s="5"/>
      <c r="E23" s="5"/>
      <c r="F23" s="5">
        <f>SUM(F20:F22)</f>
        <v>151</v>
      </c>
      <c r="G23" s="5">
        <f>SUM(G20:G22)</f>
        <v>10</v>
      </c>
      <c r="H23" s="5">
        <f>SUM(H20:H22)</f>
        <v>14</v>
      </c>
      <c r="I23" s="6">
        <f>SUM(I20:I22)</f>
        <v>175</v>
      </c>
    </row>
    <row r="24" spans="1:9" ht="12.75">
      <c r="A24" s="3" t="s">
        <v>4</v>
      </c>
      <c r="B24" s="9"/>
      <c r="C24" s="9"/>
      <c r="D24" s="9"/>
      <c r="E24" s="9"/>
      <c r="F24" s="9">
        <v>33</v>
      </c>
      <c r="G24" s="9">
        <v>0</v>
      </c>
      <c r="H24" s="9"/>
      <c r="I24" s="10">
        <f>SUM(F24:G24)</f>
        <v>33</v>
      </c>
    </row>
    <row r="25" spans="1:9" ht="13.5" thickBot="1">
      <c r="A25" s="3" t="s">
        <v>5</v>
      </c>
      <c r="B25" s="9"/>
      <c r="C25" s="9"/>
      <c r="D25" s="9"/>
      <c r="E25" s="9"/>
      <c r="F25" s="9">
        <v>8</v>
      </c>
      <c r="G25" s="9"/>
      <c r="H25" s="9"/>
      <c r="I25" s="10">
        <v>8</v>
      </c>
    </row>
    <row r="26" spans="1:9" ht="13.5" thickBot="1">
      <c r="A26" s="1" t="s">
        <v>8</v>
      </c>
      <c r="B26" s="5"/>
      <c r="C26" s="5"/>
      <c r="D26" s="5"/>
      <c r="E26" s="5"/>
      <c r="F26" s="5">
        <f>SUM(F23:F25)</f>
        <v>192</v>
      </c>
      <c r="G26" s="5">
        <f>SUM(G23:G25)</f>
        <v>10</v>
      </c>
      <c r="H26" s="5">
        <f>SUM(H23:H25)</f>
        <v>14</v>
      </c>
      <c r="I26" s="6">
        <f>SUM(I23:I25)</f>
        <v>216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1">
      <selection activeCell="J14" sqref="J14"/>
    </sheetView>
  </sheetViews>
  <sheetFormatPr defaultColWidth="11.421875" defaultRowHeight="12.75"/>
  <cols>
    <col min="1" max="1" width="11.8515625" style="0" customWidth="1"/>
    <col min="2" max="5" width="15.7109375" style="0" customWidth="1"/>
    <col min="6" max="7" width="14.7109375" style="0" customWidth="1"/>
  </cols>
  <sheetData>
    <row r="3" ht="15">
      <c r="A3" s="15" t="s">
        <v>17</v>
      </c>
    </row>
    <row r="5" spans="1:7" ht="15">
      <c r="A5" s="15"/>
      <c r="B5" s="16"/>
      <c r="C5" s="16"/>
      <c r="D5" s="16"/>
      <c r="E5" s="16"/>
      <c r="F5" s="16"/>
      <c r="G5" s="16"/>
    </row>
    <row r="6" spans="1:8" ht="15">
      <c r="A6" s="17" t="s">
        <v>18</v>
      </c>
      <c r="B6" s="17" t="s">
        <v>19</v>
      </c>
      <c r="C6" s="17" t="s">
        <v>20</v>
      </c>
      <c r="D6" s="17" t="s">
        <v>21</v>
      </c>
      <c r="E6" s="17" t="s">
        <v>22</v>
      </c>
      <c r="F6" s="17" t="s">
        <v>0</v>
      </c>
      <c r="G6" s="17" t="s">
        <v>23</v>
      </c>
      <c r="H6" s="18" t="s">
        <v>24</v>
      </c>
    </row>
    <row r="7" spans="1:8" ht="15">
      <c r="A7" s="19"/>
      <c r="B7" s="20"/>
      <c r="C7" s="20"/>
      <c r="D7" s="20"/>
      <c r="E7" s="20" t="s">
        <v>25</v>
      </c>
      <c r="F7" s="21" t="s">
        <v>26</v>
      </c>
      <c r="G7" s="21" t="s">
        <v>0</v>
      </c>
      <c r="H7" s="22" t="s">
        <v>27</v>
      </c>
    </row>
    <row r="8" spans="1:8" ht="15">
      <c r="A8" s="23" t="s">
        <v>28</v>
      </c>
      <c r="B8" s="24"/>
      <c r="C8" s="24"/>
      <c r="D8" s="24"/>
      <c r="E8" s="24"/>
      <c r="F8" s="25"/>
      <c r="G8" s="25"/>
      <c r="H8" s="26"/>
    </row>
    <row r="9" spans="1:8" ht="14.25">
      <c r="A9" s="27"/>
      <c r="B9" s="28"/>
      <c r="C9" s="28"/>
      <c r="D9" s="28"/>
      <c r="E9" s="28"/>
      <c r="F9" s="28"/>
      <c r="G9" s="28"/>
      <c r="H9" s="29"/>
    </row>
    <row r="10" spans="1:8" ht="15">
      <c r="A10" s="30">
        <v>2000</v>
      </c>
      <c r="B10" s="31">
        <v>49523</v>
      </c>
      <c r="C10" s="32">
        <v>996</v>
      </c>
      <c r="D10" s="33">
        <v>49.72</v>
      </c>
      <c r="E10" s="34">
        <v>0.8961</v>
      </c>
      <c r="F10" s="35">
        <v>151</v>
      </c>
      <c r="G10" s="36">
        <v>151</v>
      </c>
      <c r="H10" s="37">
        <v>137</v>
      </c>
    </row>
    <row r="11" spans="1:8" ht="15">
      <c r="A11" s="30">
        <v>2001</v>
      </c>
      <c r="B11" s="31">
        <v>49119</v>
      </c>
      <c r="C11" s="32">
        <v>1024.5</v>
      </c>
      <c r="D11" s="33">
        <v>47.94</v>
      </c>
      <c r="E11" s="34">
        <v>0.8912</v>
      </c>
      <c r="F11" s="38">
        <v>151</v>
      </c>
      <c r="G11" s="36">
        <v>151</v>
      </c>
      <c r="H11" s="37">
        <v>137</v>
      </c>
    </row>
    <row r="12" spans="1:8" ht="15">
      <c r="A12" s="30">
        <v>2002</v>
      </c>
      <c r="B12" s="31">
        <v>48226</v>
      </c>
      <c r="C12" s="32">
        <v>1036</v>
      </c>
      <c r="D12" s="33">
        <v>46.55</v>
      </c>
      <c r="E12" s="34">
        <v>0.875</v>
      </c>
      <c r="F12" s="38">
        <v>151</v>
      </c>
      <c r="G12" s="36">
        <v>151</v>
      </c>
      <c r="H12" s="37">
        <v>137</v>
      </c>
    </row>
    <row r="13" spans="1:8" ht="15">
      <c r="A13" s="30" t="s">
        <v>29</v>
      </c>
      <c r="B13" s="31">
        <v>46795</v>
      </c>
      <c r="C13" s="32">
        <v>1026</v>
      </c>
      <c r="D13" s="33">
        <v>45.61</v>
      </c>
      <c r="E13" s="34">
        <v>0.9093</v>
      </c>
      <c r="F13" s="38">
        <v>141</v>
      </c>
      <c r="G13" s="36">
        <v>151</v>
      </c>
      <c r="H13" s="37">
        <v>125</v>
      </c>
    </row>
    <row r="14" spans="1:8" ht="15">
      <c r="A14" s="30">
        <v>2004</v>
      </c>
      <c r="B14" s="31">
        <v>45387</v>
      </c>
      <c r="C14" s="32">
        <v>1095.5</v>
      </c>
      <c r="D14" s="33">
        <v>41.43</v>
      </c>
      <c r="E14" s="34">
        <v>0.8795</v>
      </c>
      <c r="F14" s="38">
        <v>141</v>
      </c>
      <c r="G14" s="36">
        <v>151</v>
      </c>
      <c r="H14" s="37">
        <v>113</v>
      </c>
    </row>
    <row r="15" spans="1:8" ht="15">
      <c r="A15" s="39"/>
      <c r="B15" s="40"/>
      <c r="C15" s="41"/>
      <c r="D15" s="42"/>
      <c r="E15" s="43"/>
      <c r="F15" s="44"/>
      <c r="G15" s="45"/>
      <c r="H15" s="46"/>
    </row>
    <row r="16" spans="1:8" ht="15">
      <c r="A16" s="47" t="s">
        <v>30</v>
      </c>
      <c r="B16" s="48"/>
      <c r="C16" s="49"/>
      <c r="D16" s="50"/>
      <c r="E16" s="51"/>
      <c r="F16" s="52"/>
      <c r="G16" s="53"/>
      <c r="H16" s="37"/>
    </row>
    <row r="17" spans="1:8" ht="15">
      <c r="A17" s="47"/>
      <c r="B17" s="31"/>
      <c r="C17" s="32"/>
      <c r="D17" s="33"/>
      <c r="E17" s="28"/>
      <c r="F17" s="38"/>
      <c r="G17" s="36"/>
      <c r="H17" s="37"/>
    </row>
    <row r="18" spans="1:8" ht="15">
      <c r="A18" s="30">
        <v>2000</v>
      </c>
      <c r="B18" s="31">
        <v>3750</v>
      </c>
      <c r="C18" s="32">
        <v>47.5</v>
      </c>
      <c r="D18" s="33">
        <v>78.95</v>
      </c>
      <c r="E18" s="34">
        <v>0.6275</v>
      </c>
      <c r="F18" s="38">
        <v>24</v>
      </c>
      <c r="G18" s="36" t="s">
        <v>31</v>
      </c>
      <c r="H18" s="37">
        <v>38</v>
      </c>
    </row>
    <row r="19" spans="1:8" ht="15">
      <c r="A19" s="30">
        <v>2001</v>
      </c>
      <c r="B19" s="31">
        <v>6185</v>
      </c>
      <c r="C19" s="32">
        <v>85</v>
      </c>
      <c r="D19" s="33">
        <v>72.76</v>
      </c>
      <c r="E19" s="34">
        <v>1.0519</v>
      </c>
      <c r="F19" s="38">
        <v>24</v>
      </c>
      <c r="G19" s="36">
        <v>24</v>
      </c>
      <c r="H19" s="37">
        <v>38</v>
      </c>
    </row>
    <row r="20" spans="1:8" ht="15">
      <c r="A20" s="30">
        <v>2002</v>
      </c>
      <c r="B20" s="31">
        <v>6047</v>
      </c>
      <c r="C20" s="32">
        <v>96.5</v>
      </c>
      <c r="D20" s="33">
        <v>62.66</v>
      </c>
      <c r="E20" s="34">
        <v>1.0284</v>
      </c>
      <c r="F20" s="38">
        <v>24</v>
      </c>
      <c r="G20" s="36">
        <v>24</v>
      </c>
      <c r="H20" s="36">
        <v>38</v>
      </c>
    </row>
    <row r="21" spans="1:8" ht="15">
      <c r="A21" s="30">
        <v>2003</v>
      </c>
      <c r="B21" s="31">
        <v>5767</v>
      </c>
      <c r="C21" s="32">
        <v>100</v>
      </c>
      <c r="D21" s="33">
        <v>57.67</v>
      </c>
      <c r="E21" s="34">
        <v>0.9689</v>
      </c>
      <c r="F21" s="38">
        <v>24</v>
      </c>
      <c r="G21" s="36">
        <v>24</v>
      </c>
      <c r="H21" s="37">
        <v>50</v>
      </c>
    </row>
    <row r="22" spans="1:8" ht="15">
      <c r="A22" s="30">
        <v>2004</v>
      </c>
      <c r="B22" s="54">
        <v>5791</v>
      </c>
      <c r="C22" s="32">
        <v>113.5</v>
      </c>
      <c r="D22" s="33">
        <v>51.02</v>
      </c>
      <c r="E22" s="34">
        <v>0.9575</v>
      </c>
      <c r="F22" s="38">
        <v>24</v>
      </c>
      <c r="G22" s="37">
        <v>24</v>
      </c>
      <c r="H22" s="37">
        <v>62</v>
      </c>
    </row>
    <row r="23" spans="1:8" ht="15">
      <c r="A23" s="39"/>
      <c r="B23" s="55"/>
      <c r="C23" s="41"/>
      <c r="D23" s="42"/>
      <c r="E23" s="43"/>
      <c r="F23" s="56"/>
      <c r="G23" s="57"/>
      <c r="H23" s="58"/>
    </row>
    <row r="24" spans="1:8" ht="15">
      <c r="A24" s="59"/>
      <c r="B24" s="54"/>
      <c r="C24" s="32"/>
      <c r="D24" s="33"/>
      <c r="E24" s="34"/>
      <c r="F24" s="34"/>
      <c r="G24" s="60"/>
      <c r="H24" s="61"/>
    </row>
    <row r="25" spans="1:8" ht="15">
      <c r="A25" s="62" t="s">
        <v>32</v>
      </c>
      <c r="B25" s="63"/>
      <c r="C25" s="64"/>
      <c r="D25" s="64"/>
      <c r="E25" s="64"/>
      <c r="F25" s="52">
        <v>175</v>
      </c>
      <c r="G25" s="65">
        <v>175</v>
      </c>
      <c r="H25" s="66">
        <v>175</v>
      </c>
    </row>
    <row r="26" spans="1:8" ht="12.75">
      <c r="A26" s="67"/>
      <c r="B26" s="68"/>
      <c r="C26" s="69"/>
      <c r="D26" s="69"/>
      <c r="E26" s="69"/>
      <c r="F26" s="69"/>
      <c r="G26" s="70"/>
      <c r="H26" s="71"/>
    </row>
    <row r="27" ht="12.75">
      <c r="H27" s="72"/>
    </row>
    <row r="28" ht="12.75">
      <c r="A28" t="s">
        <v>33</v>
      </c>
    </row>
    <row r="29" ht="12.75">
      <c r="E29" s="73"/>
    </row>
    <row r="32" ht="12.75">
      <c r="A32" t="s">
        <v>34</v>
      </c>
    </row>
    <row r="34" ht="12.75">
      <c r="A34" t="s">
        <v>35</v>
      </c>
    </row>
    <row r="36" ht="13.5" thickBot="1"/>
    <row r="37" spans="1:8" ht="9.75" customHeight="1">
      <c r="A37" s="195" t="s">
        <v>18</v>
      </c>
      <c r="B37" s="196" t="s">
        <v>40</v>
      </c>
      <c r="C37" s="196" t="s">
        <v>20</v>
      </c>
      <c r="D37" s="196" t="s">
        <v>36</v>
      </c>
      <c r="E37" s="197" t="s">
        <v>39</v>
      </c>
      <c r="F37" s="83"/>
      <c r="G37" s="83"/>
      <c r="H37" s="84"/>
    </row>
    <row r="38" spans="1:8" ht="9.75" customHeight="1">
      <c r="A38" s="198"/>
      <c r="B38" s="119"/>
      <c r="C38" s="119"/>
      <c r="D38" s="119"/>
      <c r="E38" s="199"/>
      <c r="F38" s="85"/>
      <c r="G38" s="85"/>
      <c r="H38" s="84"/>
    </row>
    <row r="39" spans="1:8" ht="9.75" customHeight="1">
      <c r="A39" s="200" t="s">
        <v>37</v>
      </c>
      <c r="B39" s="201"/>
      <c r="C39" s="201"/>
      <c r="D39" s="201"/>
      <c r="E39" s="202"/>
      <c r="F39" s="74"/>
      <c r="G39" s="74"/>
      <c r="H39" s="75"/>
    </row>
    <row r="40" spans="1:8" ht="9.75" customHeight="1">
      <c r="A40" s="203">
        <v>2000</v>
      </c>
      <c r="B40" s="204">
        <v>49523</v>
      </c>
      <c r="C40" s="205">
        <v>996</v>
      </c>
      <c r="D40" s="206">
        <v>49.72</v>
      </c>
      <c r="E40" s="207">
        <v>0.8961</v>
      </c>
      <c r="F40" s="76"/>
      <c r="G40" s="77"/>
      <c r="H40" s="77"/>
    </row>
    <row r="41" spans="1:8" ht="9.75" customHeight="1">
      <c r="A41" s="203">
        <v>2001</v>
      </c>
      <c r="B41" s="204">
        <v>49119</v>
      </c>
      <c r="C41" s="205">
        <v>1024.5</v>
      </c>
      <c r="D41" s="206">
        <v>47.94</v>
      </c>
      <c r="E41" s="207">
        <v>0.8912</v>
      </c>
      <c r="F41" s="78"/>
      <c r="G41" s="77"/>
      <c r="H41" s="77"/>
    </row>
    <row r="42" spans="1:8" ht="9.75" customHeight="1">
      <c r="A42" s="203">
        <v>2002</v>
      </c>
      <c r="B42" s="204">
        <v>48226</v>
      </c>
      <c r="C42" s="205">
        <v>1036</v>
      </c>
      <c r="D42" s="206">
        <v>46.55</v>
      </c>
      <c r="E42" s="207">
        <v>0.875</v>
      </c>
      <c r="F42" s="78"/>
      <c r="G42" s="77"/>
      <c r="H42" s="77"/>
    </row>
    <row r="43" spans="1:8" ht="9.75" customHeight="1">
      <c r="A43" s="203">
        <v>2003</v>
      </c>
      <c r="B43" s="204">
        <v>49121</v>
      </c>
      <c r="C43" s="205">
        <v>1195.5</v>
      </c>
      <c r="D43" s="206">
        <v>41.09</v>
      </c>
      <c r="E43" s="207">
        <v>0.8912</v>
      </c>
      <c r="F43" s="78"/>
      <c r="G43" s="77"/>
      <c r="H43" s="77"/>
    </row>
    <row r="44" spans="1:8" ht="9.75" customHeight="1">
      <c r="A44" s="203">
        <v>2004</v>
      </c>
      <c r="B44" s="204">
        <v>47618</v>
      </c>
      <c r="C44" s="205">
        <v>1259</v>
      </c>
      <c r="D44" s="206">
        <v>37.82</v>
      </c>
      <c r="E44" s="207">
        <v>0.8616</v>
      </c>
      <c r="F44" s="78"/>
      <c r="G44" s="77"/>
      <c r="H44" s="77"/>
    </row>
    <row r="45" spans="1:8" ht="9.75" customHeight="1">
      <c r="A45" s="208"/>
      <c r="B45" s="209"/>
      <c r="C45" s="210"/>
      <c r="D45" s="211"/>
      <c r="E45" s="212"/>
      <c r="F45" s="79"/>
      <c r="G45" s="80"/>
      <c r="H45" s="77"/>
    </row>
    <row r="46" spans="1:8" ht="9.75" customHeight="1">
      <c r="A46" s="213" t="s">
        <v>38</v>
      </c>
      <c r="B46" s="214"/>
      <c r="C46" s="215"/>
      <c r="D46" s="216"/>
      <c r="E46" s="217"/>
      <c r="F46" s="79"/>
      <c r="G46" s="80"/>
      <c r="H46" s="77"/>
    </row>
    <row r="47" spans="1:8" ht="9.75" customHeight="1">
      <c r="A47" s="203">
        <v>2000</v>
      </c>
      <c r="B47" s="204">
        <v>3750</v>
      </c>
      <c r="C47" s="205">
        <v>47.5</v>
      </c>
      <c r="D47" s="206">
        <v>78.95</v>
      </c>
      <c r="E47" s="207">
        <v>0.6275</v>
      </c>
      <c r="F47" s="78"/>
      <c r="G47" s="77"/>
      <c r="H47" s="77"/>
    </row>
    <row r="48" spans="1:8" ht="9.75" customHeight="1">
      <c r="A48" s="203">
        <v>2001</v>
      </c>
      <c r="B48" s="204">
        <v>6185</v>
      </c>
      <c r="C48" s="205">
        <v>85</v>
      </c>
      <c r="D48" s="206">
        <v>72.76</v>
      </c>
      <c r="E48" s="207">
        <v>1.0519</v>
      </c>
      <c r="F48" s="78"/>
      <c r="G48" s="77"/>
      <c r="H48" s="77"/>
    </row>
    <row r="49" spans="1:8" ht="9.75" customHeight="1">
      <c r="A49" s="203">
        <v>2002</v>
      </c>
      <c r="B49" s="204">
        <v>6047</v>
      </c>
      <c r="C49" s="205">
        <v>96.5</v>
      </c>
      <c r="D49" s="206">
        <v>62.66</v>
      </c>
      <c r="E49" s="207">
        <v>1.0284</v>
      </c>
      <c r="F49" s="78"/>
      <c r="G49" s="77"/>
      <c r="H49" s="77"/>
    </row>
    <row r="50" spans="1:8" ht="9.75" customHeight="1">
      <c r="A50" s="203">
        <v>2003</v>
      </c>
      <c r="B50" s="204">
        <v>5767</v>
      </c>
      <c r="C50" s="205">
        <v>100</v>
      </c>
      <c r="D50" s="206">
        <v>57.67</v>
      </c>
      <c r="E50" s="207">
        <v>0.9689</v>
      </c>
      <c r="F50" s="78"/>
      <c r="G50" s="77"/>
      <c r="H50" s="77"/>
    </row>
    <row r="51" spans="1:8" ht="9.75" customHeight="1">
      <c r="A51" s="203">
        <v>2004</v>
      </c>
      <c r="B51" s="218">
        <v>5791</v>
      </c>
      <c r="C51" s="205">
        <v>113.5</v>
      </c>
      <c r="D51" s="206">
        <v>51.02</v>
      </c>
      <c r="E51" s="207">
        <v>0.9575</v>
      </c>
      <c r="F51" s="78"/>
      <c r="G51" s="77"/>
      <c r="H51" s="77"/>
    </row>
    <row r="52" spans="1:8" ht="9.75" customHeight="1" thickBot="1">
      <c r="A52" s="219"/>
      <c r="B52" s="220"/>
      <c r="C52" s="221"/>
      <c r="D52" s="222"/>
      <c r="E52" s="223"/>
      <c r="F52" s="81"/>
      <c r="G52" s="80"/>
      <c r="H52" s="8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3">
      <selection activeCell="I36" sqref="I36"/>
    </sheetView>
  </sheetViews>
  <sheetFormatPr defaultColWidth="11.421875" defaultRowHeight="12.75"/>
  <cols>
    <col min="1" max="1" width="21.57421875" style="0" customWidth="1"/>
  </cols>
  <sheetData>
    <row r="1" spans="1:7" ht="15">
      <c r="A1" s="15" t="s">
        <v>17</v>
      </c>
      <c r="G1" s="173"/>
    </row>
    <row r="2" ht="12.75">
      <c r="G2" s="174"/>
    </row>
    <row r="3" spans="1:7" ht="12.75">
      <c r="A3" s="175" t="s">
        <v>114</v>
      </c>
      <c r="G3" s="173"/>
    </row>
    <row r="4" spans="1:7" ht="15">
      <c r="A4" s="17" t="s">
        <v>18</v>
      </c>
      <c r="B4" s="17" t="s">
        <v>20</v>
      </c>
      <c r="C4" s="17" t="s">
        <v>21</v>
      </c>
      <c r="D4" s="176"/>
      <c r="E4" s="83"/>
      <c r="G4" s="173"/>
    </row>
    <row r="5" spans="1:7" ht="15">
      <c r="A5" s="30">
        <v>2000</v>
      </c>
      <c r="B5" s="32">
        <v>996</v>
      </c>
      <c r="C5" s="33">
        <v>49.72</v>
      </c>
      <c r="D5" s="177"/>
      <c r="E5" s="178"/>
      <c r="G5" s="173"/>
    </row>
    <row r="6" spans="1:7" ht="15">
      <c r="A6" s="30">
        <v>2001</v>
      </c>
      <c r="B6" s="32">
        <v>1024.5</v>
      </c>
      <c r="C6" s="33">
        <v>47.94</v>
      </c>
      <c r="D6" s="177"/>
      <c r="E6" s="178"/>
      <c r="G6" s="173"/>
    </row>
    <row r="7" spans="1:7" ht="15">
      <c r="A7" s="30">
        <v>2002</v>
      </c>
      <c r="B7" s="32">
        <v>1036</v>
      </c>
      <c r="C7" s="33">
        <v>46.55</v>
      </c>
      <c r="E7" s="179"/>
      <c r="G7" s="173"/>
    </row>
    <row r="8" spans="1:7" ht="15">
      <c r="A8" s="30">
        <v>2003</v>
      </c>
      <c r="B8" s="32">
        <v>1195.5</v>
      </c>
      <c r="C8" s="33">
        <v>41.09</v>
      </c>
      <c r="D8" s="180"/>
      <c r="E8" s="178"/>
      <c r="G8" s="173"/>
    </row>
    <row r="9" spans="1:7" ht="15">
      <c r="A9" s="181">
        <v>2004</v>
      </c>
      <c r="B9" s="182">
        <v>1259</v>
      </c>
      <c r="C9" s="183">
        <v>37.82</v>
      </c>
      <c r="D9" s="180"/>
      <c r="E9" s="178"/>
      <c r="G9" s="173"/>
    </row>
    <row r="10" spans="1:5" ht="15">
      <c r="A10" s="184" t="s">
        <v>115</v>
      </c>
      <c r="B10" s="185"/>
      <c r="C10" s="186"/>
      <c r="D10" s="187"/>
      <c r="E10" s="188"/>
    </row>
    <row r="11" spans="1:5" ht="15">
      <c r="A11" s="17" t="s">
        <v>18</v>
      </c>
      <c r="B11" s="193" t="s">
        <v>20</v>
      </c>
      <c r="C11" s="194" t="s">
        <v>21</v>
      </c>
      <c r="D11" s="189"/>
      <c r="E11" s="188"/>
    </row>
    <row r="12" spans="1:5" ht="15">
      <c r="A12" s="30">
        <v>2000</v>
      </c>
      <c r="B12" s="32">
        <v>47.5</v>
      </c>
      <c r="C12" s="33">
        <v>78.95</v>
      </c>
      <c r="D12" s="180"/>
      <c r="E12" s="178"/>
    </row>
    <row r="13" spans="1:5" ht="15">
      <c r="A13" s="30">
        <v>2001</v>
      </c>
      <c r="B13" s="32">
        <v>85</v>
      </c>
      <c r="C13" s="33">
        <v>72.76</v>
      </c>
      <c r="D13" s="180"/>
      <c r="E13" s="178"/>
    </row>
    <row r="14" spans="1:5" ht="15">
      <c r="A14" s="30">
        <v>2002</v>
      </c>
      <c r="B14" s="32">
        <v>96.5</v>
      </c>
      <c r="C14" s="33">
        <v>62.66</v>
      </c>
      <c r="E14" s="179"/>
    </row>
    <row r="15" spans="1:5" ht="15">
      <c r="A15" s="30">
        <v>2003</v>
      </c>
      <c r="B15" s="32">
        <v>100</v>
      </c>
      <c r="C15" s="33">
        <v>57.67</v>
      </c>
      <c r="D15" s="177"/>
      <c r="E15" s="178"/>
    </row>
    <row r="16" spans="1:5" ht="15">
      <c r="A16" s="181">
        <v>2004</v>
      </c>
      <c r="B16" s="182">
        <v>113.5</v>
      </c>
      <c r="C16" s="183">
        <v>51.02</v>
      </c>
      <c r="D16" s="177"/>
      <c r="E16" s="178"/>
    </row>
    <row r="17" spans="1:5" ht="15">
      <c r="A17" s="190"/>
      <c r="B17" s="191"/>
      <c r="C17" s="192"/>
      <c r="D17" s="192"/>
      <c r="E17" s="17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32">
      <selection activeCell="H57" sqref="H57"/>
    </sheetView>
  </sheetViews>
  <sheetFormatPr defaultColWidth="11.421875" defaultRowHeight="12.75"/>
  <cols>
    <col min="1" max="1" width="20.140625" style="0" customWidth="1"/>
    <col min="2" max="2" width="12.8515625" style="0" customWidth="1"/>
    <col min="3" max="3" width="6.7109375" style="0" customWidth="1"/>
    <col min="4" max="4" width="5.7109375" style="0" customWidth="1"/>
    <col min="5" max="5" width="5.421875" style="0" customWidth="1"/>
    <col min="6" max="7" width="5.140625" style="0" customWidth="1"/>
    <col min="8" max="8" width="26.00390625" style="0" customWidth="1"/>
    <col min="9" max="9" width="3.7109375" style="0" customWidth="1"/>
    <col min="10" max="10" width="14.00390625" style="0" customWidth="1"/>
    <col min="11" max="11" width="6.7109375" style="0" customWidth="1"/>
    <col min="12" max="12" width="5.7109375" style="0" customWidth="1"/>
    <col min="13" max="13" width="5.421875" style="0" customWidth="1"/>
    <col min="14" max="15" width="5.140625" style="0" customWidth="1"/>
    <col min="16" max="16" width="6.8515625" style="0" customWidth="1"/>
  </cols>
  <sheetData>
    <row r="1" spans="1:15" ht="12.75">
      <c r="A1" s="102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66"/>
      <c r="O1" s="266"/>
    </row>
    <row r="2" spans="1:14" ht="12.7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5" ht="12.75">
      <c r="A3" s="263" t="s">
        <v>147</v>
      </c>
      <c r="B3" s="267" t="s">
        <v>44</v>
      </c>
      <c r="C3" s="268"/>
      <c r="D3" s="268"/>
      <c r="E3" s="268"/>
      <c r="F3" s="268"/>
      <c r="G3" s="269"/>
      <c r="H3" s="105"/>
      <c r="I3" s="106"/>
      <c r="J3" s="267" t="s">
        <v>146</v>
      </c>
      <c r="K3" s="268"/>
      <c r="L3" s="268"/>
      <c r="M3" s="268"/>
      <c r="N3" s="268"/>
      <c r="O3" s="269"/>
    </row>
    <row r="4" spans="1:15" ht="12.75">
      <c r="A4" s="107" t="s">
        <v>47</v>
      </c>
      <c r="B4" s="108" t="s">
        <v>48</v>
      </c>
      <c r="C4" s="109" t="s">
        <v>49</v>
      </c>
      <c r="D4" s="110" t="s">
        <v>50</v>
      </c>
      <c r="E4" s="111" t="s">
        <v>50</v>
      </c>
      <c r="F4" s="111" t="s">
        <v>51</v>
      </c>
      <c r="G4" s="109" t="s">
        <v>52</v>
      </c>
      <c r="H4" s="112" t="s">
        <v>53</v>
      </c>
      <c r="I4" s="106"/>
      <c r="J4" s="108" t="s">
        <v>48</v>
      </c>
      <c r="K4" s="113" t="s">
        <v>49</v>
      </c>
      <c r="L4" s="110" t="s">
        <v>50</v>
      </c>
      <c r="M4" s="111" t="s">
        <v>50</v>
      </c>
      <c r="N4" s="111" t="s">
        <v>51</v>
      </c>
      <c r="O4" s="109" t="s">
        <v>52</v>
      </c>
    </row>
    <row r="5" spans="1:15" ht="12.75">
      <c r="A5" s="114"/>
      <c r="B5" s="115"/>
      <c r="C5" s="116" t="s">
        <v>54</v>
      </c>
      <c r="D5" s="117" t="s">
        <v>55</v>
      </c>
      <c r="E5" s="118" t="s">
        <v>56</v>
      </c>
      <c r="F5" s="118" t="s">
        <v>57</v>
      </c>
      <c r="G5" s="116" t="s">
        <v>57</v>
      </c>
      <c r="H5" s="119"/>
      <c r="I5" s="106"/>
      <c r="J5" s="115"/>
      <c r="K5" s="120" t="s">
        <v>54</v>
      </c>
      <c r="L5" s="117" t="s">
        <v>55</v>
      </c>
      <c r="M5" s="118" t="s">
        <v>56</v>
      </c>
      <c r="N5" s="118" t="s">
        <v>57</v>
      </c>
      <c r="O5" s="116" t="s">
        <v>57</v>
      </c>
    </row>
    <row r="6" spans="1:15" ht="12.75">
      <c r="A6" s="121"/>
      <c r="B6" s="122"/>
      <c r="C6" s="123"/>
      <c r="D6" s="121"/>
      <c r="E6" s="124"/>
      <c r="F6" s="124"/>
      <c r="G6" s="125"/>
      <c r="H6" s="126"/>
      <c r="I6" s="127"/>
      <c r="J6" s="122"/>
      <c r="K6" s="128"/>
      <c r="L6" s="121"/>
      <c r="M6" s="124"/>
      <c r="N6" s="124"/>
      <c r="O6" s="125"/>
    </row>
    <row r="7" spans="1:15" ht="12.75">
      <c r="A7" s="129" t="s">
        <v>42</v>
      </c>
      <c r="B7" s="96" t="s">
        <v>58</v>
      </c>
      <c r="C7" s="97">
        <v>8</v>
      </c>
      <c r="D7" s="130">
        <v>8</v>
      </c>
      <c r="E7" s="131"/>
      <c r="F7" s="131"/>
      <c r="G7" s="132"/>
      <c r="H7" s="133" t="s">
        <v>59</v>
      </c>
      <c r="I7" s="127"/>
      <c r="J7" s="96" t="s">
        <v>58</v>
      </c>
      <c r="K7" s="134">
        <v>8</v>
      </c>
      <c r="L7" s="130">
        <v>8</v>
      </c>
      <c r="M7" s="131"/>
      <c r="N7" s="131"/>
      <c r="O7" s="132"/>
    </row>
    <row r="8" spans="1:15" ht="12.75">
      <c r="A8" s="129" t="s">
        <v>60</v>
      </c>
      <c r="B8" s="96" t="s">
        <v>108</v>
      </c>
      <c r="C8" s="97" t="s">
        <v>61</v>
      </c>
      <c r="D8" s="130"/>
      <c r="E8" s="131"/>
      <c r="F8" s="131"/>
      <c r="G8" s="132"/>
      <c r="H8" s="133" t="s">
        <v>109</v>
      </c>
      <c r="I8" s="127"/>
      <c r="J8" s="96" t="s">
        <v>62</v>
      </c>
      <c r="K8" s="134">
        <v>15</v>
      </c>
      <c r="L8" s="130"/>
      <c r="M8" s="131"/>
      <c r="N8" s="131"/>
      <c r="O8" s="132">
        <v>15</v>
      </c>
    </row>
    <row r="9" spans="1:15" ht="12.75">
      <c r="A9" s="129" t="s">
        <v>63</v>
      </c>
      <c r="B9" s="96" t="s">
        <v>64</v>
      </c>
      <c r="C9" s="97">
        <v>11</v>
      </c>
      <c r="D9" s="130">
        <v>11</v>
      </c>
      <c r="E9" s="131"/>
      <c r="F9" s="131"/>
      <c r="G9" s="132"/>
      <c r="H9" s="133" t="s">
        <v>110</v>
      </c>
      <c r="I9" s="127"/>
      <c r="J9" s="96" t="s">
        <v>62</v>
      </c>
      <c r="K9" s="134">
        <v>15</v>
      </c>
      <c r="L9" s="130"/>
      <c r="M9" s="131"/>
      <c r="N9" s="131"/>
      <c r="O9" s="132">
        <v>15</v>
      </c>
    </row>
    <row r="10" spans="1:15" ht="12.75">
      <c r="A10" s="129" t="s">
        <v>65</v>
      </c>
      <c r="B10" s="96" t="s">
        <v>64</v>
      </c>
      <c r="C10" s="97">
        <v>12</v>
      </c>
      <c r="D10" s="130">
        <v>12</v>
      </c>
      <c r="E10" s="131"/>
      <c r="F10" s="131"/>
      <c r="G10" s="132"/>
      <c r="H10" s="132"/>
      <c r="I10" s="127"/>
      <c r="J10" s="96" t="s">
        <v>85</v>
      </c>
      <c r="K10" s="135">
        <v>10</v>
      </c>
      <c r="L10" s="130"/>
      <c r="M10" s="131"/>
      <c r="N10" s="131">
        <v>10</v>
      </c>
      <c r="O10" s="132"/>
    </row>
    <row r="11" spans="1:15" ht="12.75">
      <c r="A11" s="129" t="s">
        <v>66</v>
      </c>
      <c r="B11" s="96" t="s">
        <v>67</v>
      </c>
      <c r="C11" s="97" t="s">
        <v>61</v>
      </c>
      <c r="D11" s="130"/>
      <c r="E11" s="131"/>
      <c r="F11" s="131"/>
      <c r="G11" s="132"/>
      <c r="H11" s="132"/>
      <c r="I11" s="127"/>
      <c r="J11" s="96" t="s">
        <v>67</v>
      </c>
      <c r="K11" s="134"/>
      <c r="L11" s="130"/>
      <c r="M11" s="131"/>
      <c r="N11" s="131"/>
      <c r="O11" s="132"/>
    </row>
    <row r="12" spans="1:15" ht="12.75">
      <c r="A12" s="129" t="s">
        <v>68</v>
      </c>
      <c r="B12" s="96" t="s">
        <v>69</v>
      </c>
      <c r="C12" s="97" t="s">
        <v>61</v>
      </c>
      <c r="D12" s="130"/>
      <c r="E12" s="131"/>
      <c r="F12" s="131"/>
      <c r="G12" s="132"/>
      <c r="H12" s="132"/>
      <c r="I12" s="127"/>
      <c r="J12" s="96" t="s">
        <v>69</v>
      </c>
      <c r="K12" s="134"/>
      <c r="L12" s="130"/>
      <c r="M12" s="131"/>
      <c r="N12" s="131"/>
      <c r="O12" s="132"/>
    </row>
    <row r="13" spans="1:15" ht="12.75">
      <c r="A13" s="129" t="s">
        <v>70</v>
      </c>
      <c r="B13" s="96" t="s">
        <v>64</v>
      </c>
      <c r="C13" s="97">
        <v>11</v>
      </c>
      <c r="D13" s="130">
        <v>11</v>
      </c>
      <c r="E13" s="131"/>
      <c r="F13" s="131"/>
      <c r="G13" s="132"/>
      <c r="H13" s="132"/>
      <c r="I13" s="127"/>
      <c r="J13" s="96" t="s">
        <v>116</v>
      </c>
      <c r="K13" s="135">
        <v>10</v>
      </c>
      <c r="L13" s="130">
        <v>10</v>
      </c>
      <c r="M13" s="131"/>
      <c r="N13" s="131"/>
      <c r="O13" s="132"/>
    </row>
    <row r="14" spans="1:15" ht="12.75">
      <c r="A14" s="129" t="s">
        <v>71</v>
      </c>
      <c r="B14" s="96" t="s">
        <v>64</v>
      </c>
      <c r="C14" s="97">
        <v>11</v>
      </c>
      <c r="D14" s="130">
        <v>11</v>
      </c>
      <c r="E14" s="131"/>
      <c r="F14" s="131"/>
      <c r="G14" s="132"/>
      <c r="H14" s="132"/>
      <c r="I14" s="127"/>
      <c r="J14" s="96" t="s">
        <v>64</v>
      </c>
      <c r="K14" s="135">
        <v>10</v>
      </c>
      <c r="L14" s="130">
        <v>10</v>
      </c>
      <c r="M14" s="131"/>
      <c r="N14" s="131"/>
      <c r="O14" s="132"/>
    </row>
    <row r="15" spans="1:15" ht="12.75">
      <c r="A15" s="129" t="s">
        <v>72</v>
      </c>
      <c r="B15" s="96" t="s">
        <v>64</v>
      </c>
      <c r="C15" s="97">
        <v>22</v>
      </c>
      <c r="D15" s="130">
        <v>22</v>
      </c>
      <c r="E15" s="131"/>
      <c r="F15" s="131"/>
      <c r="G15" s="132"/>
      <c r="H15" s="133"/>
      <c r="I15" s="127"/>
      <c r="J15" s="96" t="s">
        <v>64</v>
      </c>
      <c r="K15" s="135">
        <v>10</v>
      </c>
      <c r="L15" s="130">
        <v>10</v>
      </c>
      <c r="M15" s="131"/>
      <c r="N15" s="131"/>
      <c r="O15" s="132"/>
    </row>
    <row r="16" spans="1:15" ht="12.75">
      <c r="A16" s="129" t="s">
        <v>73</v>
      </c>
      <c r="B16" s="96" t="s">
        <v>74</v>
      </c>
      <c r="C16" s="97">
        <v>10</v>
      </c>
      <c r="D16" s="130"/>
      <c r="E16" s="131"/>
      <c r="F16" s="131">
        <v>10</v>
      </c>
      <c r="G16" s="132"/>
      <c r="H16" s="133" t="s">
        <v>111</v>
      </c>
      <c r="I16" s="127"/>
      <c r="J16" s="96" t="s">
        <v>85</v>
      </c>
      <c r="K16" s="135">
        <v>10</v>
      </c>
      <c r="L16" s="130"/>
      <c r="M16" s="131"/>
      <c r="N16" s="131">
        <v>10</v>
      </c>
      <c r="O16" s="132"/>
    </row>
    <row r="17" spans="1:15" ht="12.75">
      <c r="A17" s="95" t="s">
        <v>75</v>
      </c>
      <c r="B17" s="96" t="s">
        <v>76</v>
      </c>
      <c r="C17" s="97" t="s">
        <v>61</v>
      </c>
      <c r="D17" s="130"/>
      <c r="E17" s="131"/>
      <c r="F17" s="131"/>
      <c r="G17" s="132"/>
      <c r="H17" s="133"/>
      <c r="I17" s="127"/>
      <c r="J17" s="96"/>
      <c r="K17" s="134"/>
      <c r="L17" s="130"/>
      <c r="M17" s="131"/>
      <c r="N17" s="131"/>
      <c r="O17" s="132"/>
    </row>
    <row r="18" spans="1:15" ht="12.75">
      <c r="A18" s="95" t="s">
        <v>77</v>
      </c>
      <c r="B18" s="96" t="s">
        <v>64</v>
      </c>
      <c r="C18" s="97" t="s">
        <v>61</v>
      </c>
      <c r="D18" s="130"/>
      <c r="E18" s="131"/>
      <c r="F18" s="131"/>
      <c r="G18" s="132"/>
      <c r="H18" s="133"/>
      <c r="I18" s="127"/>
      <c r="J18" s="96"/>
      <c r="K18" s="134"/>
      <c r="L18" s="130"/>
      <c r="M18" s="131"/>
      <c r="N18" s="131"/>
      <c r="O18" s="132"/>
    </row>
    <row r="19" spans="1:15" ht="12.75">
      <c r="A19" s="129"/>
      <c r="B19" s="96"/>
      <c r="C19" s="97"/>
      <c r="D19" s="130"/>
      <c r="E19" s="131"/>
      <c r="F19" s="131"/>
      <c r="G19" s="132"/>
      <c r="H19" s="133"/>
      <c r="I19" s="127"/>
      <c r="J19" s="96"/>
      <c r="K19" s="134"/>
      <c r="L19" s="130"/>
      <c r="M19" s="131"/>
      <c r="N19" s="131"/>
      <c r="O19" s="132"/>
    </row>
    <row r="20" spans="1:15" ht="12.75">
      <c r="A20" s="129" t="s">
        <v>43</v>
      </c>
      <c r="B20" s="96" t="s">
        <v>78</v>
      </c>
      <c r="C20" s="97">
        <v>11</v>
      </c>
      <c r="D20" s="130">
        <v>11</v>
      </c>
      <c r="E20" s="131"/>
      <c r="F20" s="131"/>
      <c r="G20" s="132"/>
      <c r="H20" s="133" t="s">
        <v>105</v>
      </c>
      <c r="I20" s="127"/>
      <c r="J20" s="96"/>
      <c r="K20" s="134"/>
      <c r="L20" s="130"/>
      <c r="M20" s="131"/>
      <c r="N20" s="131"/>
      <c r="O20" s="132"/>
    </row>
    <row r="21" spans="1:15" ht="12.75">
      <c r="A21" s="129"/>
      <c r="B21" s="96" t="s">
        <v>79</v>
      </c>
      <c r="C21" s="97">
        <v>6</v>
      </c>
      <c r="D21" s="130"/>
      <c r="E21" s="131"/>
      <c r="F21" s="131">
        <v>6</v>
      </c>
      <c r="G21" s="132"/>
      <c r="H21" s="133" t="s">
        <v>106</v>
      </c>
      <c r="I21" s="127"/>
      <c r="J21" s="96"/>
      <c r="K21" s="134"/>
      <c r="L21" s="130"/>
      <c r="M21" s="131"/>
      <c r="N21" s="131"/>
      <c r="O21" s="132"/>
    </row>
    <row r="22" spans="1:15" ht="12.75">
      <c r="A22" s="129"/>
      <c r="B22" s="96"/>
      <c r="C22" s="97"/>
      <c r="D22" s="130"/>
      <c r="E22" s="131"/>
      <c r="F22" s="131"/>
      <c r="G22" s="132"/>
      <c r="H22" s="133" t="s">
        <v>107</v>
      </c>
      <c r="I22" s="127"/>
      <c r="J22" s="96"/>
      <c r="K22" s="134"/>
      <c r="L22" s="130"/>
      <c r="M22" s="131"/>
      <c r="N22" s="131"/>
      <c r="O22" s="132"/>
    </row>
    <row r="23" spans="1:15" ht="12.75">
      <c r="A23" s="129" t="s">
        <v>41</v>
      </c>
      <c r="B23" s="96" t="s">
        <v>80</v>
      </c>
      <c r="C23" s="97">
        <v>50</v>
      </c>
      <c r="D23" s="130">
        <v>50</v>
      </c>
      <c r="E23" s="131"/>
      <c r="F23" s="131"/>
      <c r="G23" s="132"/>
      <c r="H23" s="133"/>
      <c r="I23" s="127"/>
      <c r="J23" s="96" t="s">
        <v>112</v>
      </c>
      <c r="K23" s="134">
        <v>60</v>
      </c>
      <c r="L23" s="130">
        <v>60</v>
      </c>
      <c r="M23" s="131"/>
      <c r="N23" s="131"/>
      <c r="O23" s="132"/>
    </row>
    <row r="24" spans="1:15" ht="12.75">
      <c r="A24" s="129"/>
      <c r="B24" s="96" t="s">
        <v>62</v>
      </c>
      <c r="C24" s="97">
        <v>8</v>
      </c>
      <c r="D24" s="130"/>
      <c r="E24" s="131"/>
      <c r="F24" s="131"/>
      <c r="G24" s="132">
        <v>8</v>
      </c>
      <c r="H24" s="133" t="s">
        <v>81</v>
      </c>
      <c r="I24" s="127"/>
      <c r="J24" s="96"/>
      <c r="K24" s="134"/>
      <c r="L24" s="130"/>
      <c r="M24" s="131"/>
      <c r="N24" s="131"/>
      <c r="O24" s="132"/>
    </row>
    <row r="25" spans="1:15" ht="12.75">
      <c r="A25" s="129"/>
      <c r="B25" s="96"/>
      <c r="C25" s="97"/>
      <c r="D25" s="130"/>
      <c r="E25" s="131"/>
      <c r="F25" s="131"/>
      <c r="G25" s="132"/>
      <c r="H25" s="133"/>
      <c r="I25" s="127"/>
      <c r="J25" s="96"/>
      <c r="K25" s="134"/>
      <c r="L25" s="130"/>
      <c r="M25" s="131"/>
      <c r="N25" s="131"/>
      <c r="O25" s="132"/>
    </row>
    <row r="26" spans="1:15" ht="12.75">
      <c r="A26" s="129" t="s">
        <v>82</v>
      </c>
      <c r="B26" s="96" t="s">
        <v>64</v>
      </c>
      <c r="C26" s="97">
        <v>15</v>
      </c>
      <c r="D26" s="130">
        <v>15</v>
      </c>
      <c r="E26" s="131"/>
      <c r="F26" s="131"/>
      <c r="G26" s="132"/>
      <c r="H26" s="133" t="s">
        <v>83</v>
      </c>
      <c r="I26" s="127"/>
      <c r="J26" s="96" t="s">
        <v>64</v>
      </c>
      <c r="K26" s="134">
        <v>0</v>
      </c>
      <c r="L26" s="130">
        <v>0</v>
      </c>
      <c r="M26" s="131"/>
      <c r="N26" s="131"/>
      <c r="O26" s="132"/>
    </row>
    <row r="27" spans="1:15" ht="12.75">
      <c r="A27" s="129" t="s">
        <v>84</v>
      </c>
      <c r="B27" s="96" t="s">
        <v>85</v>
      </c>
      <c r="C27" s="97">
        <v>17</v>
      </c>
      <c r="D27" s="130"/>
      <c r="E27" s="131"/>
      <c r="F27" s="131">
        <v>17</v>
      </c>
      <c r="G27" s="132"/>
      <c r="H27" s="133" t="s">
        <v>113</v>
      </c>
      <c r="I27" s="127"/>
      <c r="J27" s="96" t="s">
        <v>85</v>
      </c>
      <c r="K27" s="135">
        <v>13</v>
      </c>
      <c r="L27" s="130"/>
      <c r="M27" s="131"/>
      <c r="N27" s="131">
        <v>13</v>
      </c>
      <c r="O27" s="132"/>
    </row>
    <row r="28" spans="1:15" ht="12.75">
      <c r="A28" s="136" t="s">
        <v>86</v>
      </c>
      <c r="B28" s="137" t="s">
        <v>87</v>
      </c>
      <c r="C28" s="138">
        <v>10</v>
      </c>
      <c r="D28" s="139"/>
      <c r="E28" s="140">
        <v>10</v>
      </c>
      <c r="F28" s="140"/>
      <c r="G28" s="141"/>
      <c r="H28" s="142"/>
      <c r="I28" s="127"/>
      <c r="J28" s="137" t="s">
        <v>87</v>
      </c>
      <c r="K28" s="143">
        <v>10</v>
      </c>
      <c r="L28" s="139"/>
      <c r="M28" s="140">
        <v>10</v>
      </c>
      <c r="N28" s="140"/>
      <c r="O28" s="141"/>
    </row>
    <row r="29" spans="1:15" ht="12.75">
      <c r="A29" s="129" t="s">
        <v>88</v>
      </c>
      <c r="B29" s="144"/>
      <c r="C29" s="97">
        <f>SUM(C7:C28)</f>
        <v>202</v>
      </c>
      <c r="D29" s="134">
        <f>SUM(D7:D28)</f>
        <v>151</v>
      </c>
      <c r="E29" s="145">
        <f>SUM(E7:E28)</f>
        <v>10</v>
      </c>
      <c r="F29" s="145">
        <f>SUM(F7:F28)</f>
        <v>33</v>
      </c>
      <c r="G29" s="97">
        <f>SUM(G7:G28)</f>
        <v>8</v>
      </c>
      <c r="H29" s="146"/>
      <c r="I29" s="106"/>
      <c r="J29" s="144" t="s">
        <v>89</v>
      </c>
      <c r="K29" s="134">
        <f>SUM(K7:K28)</f>
        <v>171</v>
      </c>
      <c r="L29" s="147">
        <f>SUM(L7:L28)</f>
        <v>98</v>
      </c>
      <c r="M29" s="145">
        <f>SUM(M7:M28)</f>
        <v>10</v>
      </c>
      <c r="N29" s="145">
        <f>SUM(N7:N28)</f>
        <v>33</v>
      </c>
      <c r="O29" s="148">
        <f>SUM(O7:O28)</f>
        <v>30</v>
      </c>
    </row>
    <row r="30" spans="1:15" ht="12.75">
      <c r="A30" s="129"/>
      <c r="B30" s="96"/>
      <c r="C30" s="97"/>
      <c r="D30" s="130"/>
      <c r="E30" s="131"/>
      <c r="F30" s="131"/>
      <c r="G30" s="132"/>
      <c r="H30" s="133"/>
      <c r="I30" s="127"/>
      <c r="J30" s="96"/>
      <c r="K30" s="134"/>
      <c r="L30" s="130"/>
      <c r="M30" s="131"/>
      <c r="N30" s="131"/>
      <c r="O30" s="132"/>
    </row>
    <row r="31" spans="1:15" ht="12.75">
      <c r="A31" s="149" t="s">
        <v>90</v>
      </c>
      <c r="B31" s="137" t="s">
        <v>87</v>
      </c>
      <c r="C31" s="138">
        <v>14</v>
      </c>
      <c r="D31" s="139"/>
      <c r="E31" s="140">
        <v>14</v>
      </c>
      <c r="F31" s="140"/>
      <c r="G31" s="141"/>
      <c r="H31" s="150"/>
      <c r="I31" s="127"/>
      <c r="J31" s="137" t="s">
        <v>87</v>
      </c>
      <c r="K31" s="143">
        <v>14</v>
      </c>
      <c r="L31" s="139"/>
      <c r="M31" s="140">
        <v>14</v>
      </c>
      <c r="N31" s="140"/>
      <c r="O31" s="141"/>
    </row>
    <row r="32" spans="1:15" ht="12.75">
      <c r="A32" s="257" t="s">
        <v>91</v>
      </c>
      <c r="B32" s="255"/>
      <c r="C32" s="152">
        <f>SUM(C29:C31)</f>
        <v>216</v>
      </c>
      <c r="D32" s="151">
        <f>SUM(D29:D31)</f>
        <v>151</v>
      </c>
      <c r="E32" s="145">
        <f>SUM(E29:E31)</f>
        <v>24</v>
      </c>
      <c r="F32" s="145">
        <f>SUM(F29:F31)</f>
        <v>33</v>
      </c>
      <c r="G32" s="152">
        <f>SUM(G29:G31)</f>
        <v>8</v>
      </c>
      <c r="H32" s="258"/>
      <c r="I32" s="127"/>
      <c r="J32" s="255" t="s">
        <v>92</v>
      </c>
      <c r="K32" s="256">
        <f>SUM(K29:K31)</f>
        <v>185</v>
      </c>
      <c r="L32" s="151">
        <f>SUM(L29:L31)</f>
        <v>98</v>
      </c>
      <c r="M32" s="145">
        <f>SUM(M29:M31)</f>
        <v>24</v>
      </c>
      <c r="N32" s="145">
        <f>SUM(N29:N31)</f>
        <v>33</v>
      </c>
      <c r="O32" s="152">
        <f>SUM(O29:O31)</f>
        <v>30</v>
      </c>
    </row>
    <row r="33" spans="1:15" ht="12.75">
      <c r="A33" s="95"/>
      <c r="B33" s="96"/>
      <c r="C33" s="132"/>
      <c r="D33" s="270">
        <f>D32+E32</f>
        <v>175</v>
      </c>
      <c r="E33" s="271"/>
      <c r="F33" s="131"/>
      <c r="G33" s="132"/>
      <c r="H33" s="133"/>
      <c r="I33" s="127"/>
      <c r="J33" s="96"/>
      <c r="K33" s="153"/>
      <c r="L33" s="270">
        <f>L32+M32</f>
        <v>122</v>
      </c>
      <c r="M33" s="271"/>
      <c r="N33" s="154"/>
      <c r="O33" s="132"/>
    </row>
    <row r="34" spans="1:15" ht="12.75">
      <c r="A34" s="101"/>
      <c r="B34" s="92"/>
      <c r="C34" s="94"/>
      <c r="D34" s="89"/>
      <c r="E34" s="93"/>
      <c r="F34" s="93"/>
      <c r="G34" s="94"/>
      <c r="H34" s="170" t="s">
        <v>93</v>
      </c>
      <c r="I34" s="91"/>
      <c r="J34" s="100"/>
      <c r="K34" s="90"/>
      <c r="L34" s="89"/>
      <c r="M34" s="93"/>
      <c r="N34" s="93"/>
      <c r="O34" s="94"/>
    </row>
    <row r="35" spans="1:15" ht="12.75">
      <c r="A35" s="87"/>
      <c r="B35" s="92"/>
      <c r="C35" s="94"/>
      <c r="D35" s="89"/>
      <c r="E35" s="93"/>
      <c r="F35" s="93"/>
      <c r="G35" s="94"/>
      <c r="H35" s="170" t="s">
        <v>94</v>
      </c>
      <c r="I35" s="91"/>
      <c r="J35" s="155" t="s">
        <v>95</v>
      </c>
      <c r="K35" s="156">
        <v>14</v>
      </c>
      <c r="L35" s="157"/>
      <c r="M35" s="158">
        <v>14</v>
      </c>
      <c r="N35" s="158"/>
      <c r="O35" s="159"/>
    </row>
    <row r="36" spans="1:15" ht="12.75">
      <c r="A36" s="87"/>
      <c r="B36" s="92"/>
      <c r="C36" s="94"/>
      <c r="D36" s="89"/>
      <c r="E36" s="93"/>
      <c r="F36" s="93"/>
      <c r="G36" s="94"/>
      <c r="H36" s="170" t="s">
        <v>96</v>
      </c>
      <c r="I36" s="91"/>
      <c r="J36" s="155" t="s">
        <v>97</v>
      </c>
      <c r="K36" s="156">
        <v>12</v>
      </c>
      <c r="L36" s="157"/>
      <c r="M36" s="158">
        <v>12</v>
      </c>
      <c r="N36" s="158"/>
      <c r="O36" s="159"/>
    </row>
    <row r="37" spans="1:16" ht="12.75">
      <c r="A37" s="87"/>
      <c r="B37" s="92"/>
      <c r="C37" s="94"/>
      <c r="D37" s="89"/>
      <c r="E37" s="93"/>
      <c r="F37" s="93"/>
      <c r="G37" s="94"/>
      <c r="H37" s="171" t="s">
        <v>98</v>
      </c>
      <c r="I37" s="91"/>
      <c r="J37" s="160" t="s">
        <v>99</v>
      </c>
      <c r="K37" s="161">
        <v>12</v>
      </c>
      <c r="L37" s="162"/>
      <c r="M37" s="163">
        <v>12</v>
      </c>
      <c r="N37" s="163"/>
      <c r="O37" s="164"/>
      <c r="P37" s="253"/>
    </row>
    <row r="38" spans="1:15" ht="12.75">
      <c r="A38" s="87"/>
      <c r="B38" s="92"/>
      <c r="C38" s="94"/>
      <c r="D38" s="89"/>
      <c r="E38" s="93"/>
      <c r="F38" s="93"/>
      <c r="G38" s="94"/>
      <c r="H38" s="172" t="s">
        <v>100</v>
      </c>
      <c r="I38" s="91"/>
      <c r="J38" s="165" t="s">
        <v>101</v>
      </c>
      <c r="K38" s="166">
        <f>SUM(K32:K37)</f>
        <v>223</v>
      </c>
      <c r="L38" s="167">
        <f>L32+L35+L36+L37</f>
        <v>98</v>
      </c>
      <c r="M38" s="168">
        <f>M32+M35+M36+M37</f>
        <v>62</v>
      </c>
      <c r="N38" s="168">
        <f>N32+N35+N36+N37</f>
        <v>33</v>
      </c>
      <c r="O38" s="169">
        <f>O32+O35+O36+O37</f>
        <v>30</v>
      </c>
    </row>
    <row r="39" spans="1:16" ht="53.25">
      <c r="A39" s="87"/>
      <c r="B39" s="92"/>
      <c r="C39" s="94"/>
      <c r="D39" s="89"/>
      <c r="E39" s="93"/>
      <c r="F39" s="93"/>
      <c r="G39" s="94"/>
      <c r="H39" s="171" t="s">
        <v>102</v>
      </c>
      <c r="I39" s="91"/>
      <c r="J39" s="165"/>
      <c r="K39" s="156"/>
      <c r="L39" s="264">
        <f>L38+M38</f>
        <v>160</v>
      </c>
      <c r="M39" s="265"/>
      <c r="N39" s="158"/>
      <c r="O39" s="159"/>
      <c r="P39" s="254" t="s">
        <v>127</v>
      </c>
    </row>
    <row r="40" spans="1:16" ht="12.75">
      <c r="A40" s="87"/>
      <c r="B40" s="92"/>
      <c r="C40" s="94"/>
      <c r="D40" s="89"/>
      <c r="E40" s="93"/>
      <c r="F40" s="93"/>
      <c r="G40" s="94"/>
      <c r="H40" s="172" t="s">
        <v>103</v>
      </c>
      <c r="I40" s="91"/>
      <c r="J40" s="92"/>
      <c r="K40" s="90"/>
      <c r="L40" s="89"/>
      <c r="M40" s="93"/>
      <c r="N40" s="93"/>
      <c r="O40" s="94"/>
      <c r="P40" s="253"/>
    </row>
    <row r="41" spans="1:15" ht="12.75">
      <c r="A41" s="67"/>
      <c r="B41" s="98"/>
      <c r="C41" s="71"/>
      <c r="D41" s="88"/>
      <c r="E41" s="99"/>
      <c r="F41" s="99"/>
      <c r="G41" s="71"/>
      <c r="H41" s="259" t="s">
        <v>104</v>
      </c>
      <c r="I41" s="91"/>
      <c r="J41" s="98"/>
      <c r="K41" s="86"/>
      <c r="L41" s="88"/>
      <c r="M41" s="99"/>
      <c r="N41" s="99"/>
      <c r="O41" s="71"/>
    </row>
  </sheetData>
  <mergeCells count="6">
    <mergeCell ref="L39:M39"/>
    <mergeCell ref="N1:O1"/>
    <mergeCell ref="B3:G3"/>
    <mergeCell ref="J3:O3"/>
    <mergeCell ref="D33:E33"/>
    <mergeCell ref="L33:M33"/>
  </mergeCells>
  <printOptions/>
  <pageMargins left="0.5905511811023623" right="0" top="0.1968503937007874" bottom="0.3937007874015748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2005-03-21T08:08:30Z</cp:lastPrinted>
  <dcterms:created xsi:type="dcterms:W3CDTF">2005-02-24T14:46:53Z</dcterms:created>
  <dcterms:modified xsi:type="dcterms:W3CDTF">2005-03-21T08:14:06Z</dcterms:modified>
  <cp:category/>
  <cp:version/>
  <cp:contentType/>
  <cp:contentStatus/>
</cp:coreProperties>
</file>